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ШАРЫПОВСКИЙ ОКРУЖНОЙ СОВЕТ ДЕПУТАТОВ\ПРОЕКТЫ РЕШЕНИЙ на сессию\ПРОЕКТЫ на очередную сессию 21.04.2026\№ 12-98 от 21.04.2026 о корректировке бюджета\"/>
    </mc:Choice>
  </mc:AlternateContent>
  <xr:revisionPtr revIDLastSave="0" documentId="8_{F6F157BB-2CDF-4A5E-B4C6-C8373535015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Роспись расходов" sheetId="1" r:id="rId1"/>
  </sheets>
  <definedNames>
    <definedName name="_xlnm._FilterDatabase" localSheetId="0" hidden="1">'Роспись расходов'!$A$9:$F$63</definedName>
    <definedName name="BFT_Print_Titles" localSheetId="0">'Роспись расходов'!$7:$9</definedName>
    <definedName name="LAST_CELL" localSheetId="0">'Роспись расходов'!$G$63</definedName>
  </definedNames>
  <calcPr calcId="179021"/>
</workbook>
</file>

<file path=xl/calcChain.xml><?xml version="1.0" encoding="utf-8"?>
<calcChain xmlns="http://schemas.openxmlformats.org/spreadsheetml/2006/main">
  <c r="E48" i="1" l="1"/>
  <c r="F48" i="1"/>
  <c r="D48" i="1"/>
  <c r="E55" i="1"/>
  <c r="F55" i="1"/>
  <c r="D55" i="1"/>
  <c r="E50" i="1"/>
  <c r="F50" i="1"/>
  <c r="D50" i="1"/>
  <c r="E45" i="1"/>
  <c r="F45" i="1"/>
  <c r="D45" i="1"/>
  <c r="E39" i="1"/>
  <c r="F39" i="1"/>
  <c r="D39" i="1"/>
  <c r="E36" i="1"/>
  <c r="F36" i="1"/>
  <c r="D36" i="1"/>
  <c r="E31" i="1"/>
  <c r="F31" i="1"/>
  <c r="D31" i="1"/>
  <c r="E24" i="1"/>
  <c r="F24" i="1"/>
  <c r="D24" i="1"/>
  <c r="E20" i="1"/>
  <c r="F20" i="1"/>
  <c r="D20" i="1"/>
  <c r="E10" i="1"/>
  <c r="E63" i="1" s="1"/>
  <c r="F10" i="1"/>
  <c r="F63" i="1" s="1"/>
  <c r="D10" i="1"/>
  <c r="D63" i="1" s="1"/>
</calcChain>
</file>

<file path=xl/sharedStrings.xml><?xml version="1.0" encoding="utf-8"?>
<sst xmlns="http://schemas.openxmlformats.org/spreadsheetml/2006/main" count="177" uniqueCount="171">
  <si>
    <t>5</t>
  </si>
  <si>
    <t>№ п/п</t>
  </si>
  <si>
    <t>1</t>
  </si>
  <si>
    <t>2</t>
  </si>
  <si>
    <t>3</t>
  </si>
  <si>
    <t>4</t>
  </si>
  <si>
    <t>6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</si>
  <si>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</si>
  <si>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</si>
  <si>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</si>
  <si>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</si>
  <si>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</si>
  <si>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</si>
  <si>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</si>
  <si>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</si>
  <si>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</si>
  <si>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</si>
  <si>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</si>
  <si>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</si>
  <si>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7</t>
  </si>
  <si>
    <t>8</t>
  </si>
  <si>
    <t>0200</t>
  </si>
  <si>
    <t>НАЦИОНАЛЬНАЯ ОБОРОНА</t>
  </si>
  <si>
    <t>9</t>
  </si>
  <si>
    <t>0203</t>
  </si>
  <si>
    <t>Мобилизационная и вневойсковая подготовка</t>
  </si>
  <si>
    <t>10</t>
  </si>
  <si>
    <t>0300</t>
  </si>
  <si>
    <t>НАЦИОНАЛЬНАЯ БЕЗОПАСНОСТЬ И ПРАВООХРАНИТЕЛЬНАЯ ДЕЯТЕЛЬНОСТЬ</t>
  </si>
  <si>
    <t>11</t>
  </si>
  <si>
    <t>0309</t>
  </si>
  <si>
    <t>Гражданская оборона</t>
  </si>
  <si>
    <t>12</t>
  </si>
  <si>
    <t>13</t>
  </si>
  <si>
    <t>14</t>
  </si>
  <si>
    <t>0400</t>
  </si>
  <si>
    <t>НАЦИОНАЛЬНАЯ ЭКОНОМИКА</t>
  </si>
  <si>
    <t>15</t>
  </si>
  <si>
    <t>0401</t>
  </si>
  <si>
    <t>Общеэкономические вопросы</t>
  </si>
  <si>
    <t>16</t>
  </si>
  <si>
    <t>0405</t>
  </si>
  <si>
    <t>Сельское хозяйство и рыболовство</t>
  </si>
  <si>
    <t>17</t>
  </si>
  <si>
    <t>0406</t>
  </si>
  <si>
    <t>Водное хозяйство</t>
  </si>
  <si>
    <t>18</t>
  </si>
  <si>
    <t>0408</t>
  </si>
  <si>
    <t>Транспорт</t>
  </si>
  <si>
    <t>19</t>
  </si>
  <si>
    <t>0409</t>
  </si>
  <si>
    <t>Дорожное хозяйство (дорожные фонды)</t>
  </si>
  <si>
    <t>20</t>
  </si>
  <si>
    <t>21</t>
  </si>
  <si>
    <t>0500</t>
  </si>
  <si>
    <t>ЖИЛИЩНО-КОММУНАЛЬНОЕ ХОЗЯЙСТВО</t>
  </si>
  <si>
    <t>22</t>
  </si>
  <si>
    <t>0501</t>
  </si>
  <si>
    <t>Жилищное хозяйство</t>
  </si>
  <si>
    <t>23</t>
  </si>
  <si>
    <t>0502</t>
  </si>
  <si>
    <t>Коммунальное хозяйство</t>
  </si>
  <si>
    <t>24</t>
  </si>
  <si>
    <t>0503</t>
  </si>
  <si>
    <t>Благоустройство</t>
  </si>
  <si>
    <t>25</t>
  </si>
  <si>
    <t>0505</t>
  </si>
  <si>
    <t>Другие вопросы в области жилищно-коммунального хозяйства</t>
  </si>
  <si>
    <t>26</t>
  </si>
  <si>
    <t>0600</t>
  </si>
  <si>
    <t>ОХРАНА ОКРУЖАЮЩЕЙ СРЕДЫ</t>
  </si>
  <si>
    <t>27</t>
  </si>
  <si>
    <t>0603</t>
  </si>
  <si>
    <t>Охрана объектов растительного и животного мира и среды их обитания</t>
  </si>
  <si>
    <t>28</t>
  </si>
  <si>
    <t>0605</t>
  </si>
  <si>
    <t>Другие вопросы в области охраны окружающей среды</t>
  </si>
  <si>
    <t>29</t>
  </si>
  <si>
    <t>0700</t>
  </si>
  <si>
    <t>ОБРАЗОВАНИЕ</t>
  </si>
  <si>
    <t>30</t>
  </si>
  <si>
    <t>0701</t>
  </si>
  <si>
    <t>Дошкольное образование</t>
  </si>
  <si>
    <t>31</t>
  </si>
  <si>
    <t>0702</t>
  </si>
  <si>
    <t>Общее образование</t>
  </si>
  <si>
    <t>32</t>
  </si>
  <si>
    <t>0703</t>
  </si>
  <si>
    <t>Дополнительное образование детей</t>
  </si>
  <si>
    <t>33</t>
  </si>
  <si>
    <t>0707</t>
  </si>
  <si>
    <t>Молодежная политика</t>
  </si>
  <si>
    <t>34</t>
  </si>
  <si>
    <t>0709</t>
  </si>
  <si>
    <t>Другие вопросы в области образования</t>
  </si>
  <si>
    <t>35</t>
  </si>
  <si>
    <t>0800</t>
  </si>
  <si>
    <t>КУЛЬТУРА, КИНЕМАТОГРАФИЯ</t>
  </si>
  <si>
    <t>36</t>
  </si>
  <si>
    <t>0801</t>
  </si>
  <si>
    <t>Культура</t>
  </si>
  <si>
    <t>37</t>
  </si>
  <si>
    <t>0804</t>
  </si>
  <si>
    <t>Другие вопросы в области культуры, кинематографии</t>
  </si>
  <si>
    <t>38</t>
  </si>
  <si>
    <t>1000</t>
  </si>
  <si>
    <t>СОЦИАЛЬНАЯ ПОЛИТИКА</t>
  </si>
  <si>
    <t>39</t>
  </si>
  <si>
    <t>1001</t>
  </si>
  <si>
    <t>Пенсионное обеспечение</t>
  </si>
  <si>
    <t>40</t>
  </si>
  <si>
    <t>1003</t>
  </si>
  <si>
    <t>Социальное обеспечение населения</t>
  </si>
  <si>
    <t>41</t>
  </si>
  <si>
    <t>1004</t>
  </si>
  <si>
    <t>Охрана семьи и детства</t>
  </si>
  <si>
    <t>42</t>
  </si>
  <si>
    <t>1006</t>
  </si>
  <si>
    <t>Другие вопросы в области социальной политики</t>
  </si>
  <si>
    <t>43</t>
  </si>
  <si>
    <t>1100</t>
  </si>
  <si>
    <t>ФИЗИЧЕСКАЯ КУЛЬТУРА И СПОРТ</t>
  </si>
  <si>
    <t>44</t>
  </si>
  <si>
    <t>45</t>
  </si>
  <si>
    <t>46</t>
  </si>
  <si>
    <t>47</t>
  </si>
  <si>
    <t>48</t>
  </si>
  <si>
    <t>1300</t>
  </si>
  <si>
    <t>ОБСЛУЖИВАНИЕ ГОСУДАРСТВЕННОГО (МУНИЦИПАЛЬНОГО) ДОЛГА</t>
  </si>
  <si>
    <t>49</t>
  </si>
  <si>
    <t>50</t>
  </si>
  <si>
    <t>ВСЕГО:</t>
  </si>
  <si>
    <t>51</t>
  </si>
  <si>
    <t>Условно утвержденные расходы</t>
  </si>
  <si>
    <t>0000</t>
  </si>
  <si>
    <t>Наименование показателей бюджетной классификации</t>
  </si>
  <si>
    <t>Раздел,
подраздел</t>
  </si>
  <si>
    <t>Сумма
на 2026 год</t>
  </si>
  <si>
    <t>Сумма
на 2027 год</t>
  </si>
  <si>
    <t>Сумма
на 2028 год</t>
  </si>
  <si>
    <t>Распределение бюджетных ассигнований по разделам и подразделам 
бюджетной классификации расходов Российской Федерации 
на 2026 год и плановый перииод 2027-2028 годов</t>
  </si>
  <si>
    <t>(рублей)</t>
  </si>
  <si>
    <t>Приложение 3
к Решению Шарыповского окружного Совета депутатов
"О бюджете Шарыповского муниципального округа
на 2026 год и плановый период 2027-2028 годов"
от 16.12.2025 № 8-64</t>
  </si>
  <si>
    <t>ЗДРАВООХРАНЕНИЕ</t>
  </si>
  <si>
    <t>0900</t>
  </si>
  <si>
    <t>Другие вопросы в области здравоохранения</t>
  </si>
  <si>
    <t>0909</t>
  </si>
  <si>
    <t>53</t>
  </si>
  <si>
    <t>1105</t>
  </si>
  <si>
    <t>1101</t>
  </si>
  <si>
    <t>1102</t>
  </si>
  <si>
    <t>1103</t>
  </si>
  <si>
    <t>Резервные фонды</t>
  </si>
  <si>
    <t>0111</t>
  </si>
  <si>
    <t>Другие общегосударственные вопросы</t>
  </si>
  <si>
    <t>0113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</si>
  <si>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</si>
  <si>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</si>
  <si>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 и правоохранительной деятельности</t>
  </si>
  <si>
    <t>0314</t>
  </si>
  <si>
    <t>Другие вопросы в области национальной экономики</t>
  </si>
  <si>
    <t>0412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</si>
  <si>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</si>
  <si>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</si>
  <si>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</si>
  <si>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</si>
  <si>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Обслуживание государственного (муниципального) внутреннего долга</t>
  </si>
  <si>
    <t>1301</t>
  </si>
  <si>
    <t>54</t>
  </si>
  <si>
    <t>55</t>
  </si>
  <si>
    <t xml:space="preserve">Приложение 3
к Решению Шарыповского окружного Совета депутатов "О внесении изменений и дополнений в Решение Шарыповского окружного Совета депутатов от 16.12.2025 № 8-64 "О бюджете Шарыповского муниципального округа 
на 2026 год и плановый период 2027-2028 годов"
от 21.04.2026 №12-98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</si>
</sst>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49" fontId="1" fillId="0" borderId="2" xfId="0" applyNumberFormat="1" applyFont="1" applyBorder="1"/>
    <xf numFmtId="49" fontId="1" fillId="0" borderId="0" xfId="0" applyNumberFormat="1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3" fillId="0" borderId="0" xfId="0" applyFont="1"/>
    <xf numFmtId="49" fontId="3" fillId="0" borderId="1" xfId="0" applyNumberFormat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3"/>
  <sheetViews>
    <sheetView tabSelected="1" workbookViewId="0">
      <selection activeCell="D1" sqref="D1:F1"/>
    </sheetView>
  </sheetViews>
  <sheetFormatPr defaultColWidth="9.109375" defaultRowHeight="12.75" customHeight="1" x14ac:dyDescent="0.25"/>
  <cols>
    <col min="1" max="1" width="6.88671875" style="2" customWidth="1"/>
    <col min="2" max="2" width="59.44140625" style="2" customWidth="1"/>
    <col min="3" max="3" width="10.6640625" style="2" customWidth="1"/>
    <col min="4" max="6" width="15.6640625" style="2" customWidth="1"/>
    <col min="7" max="7" width="8.88671875" style="2" customWidth="1"/>
    <col min="8" max="16384" width="9.109375" style="2"/>
  </cols>
  <sheetData>
    <row r="1" spans="1:7" ht="108" customHeight="1" x14ac:dyDescent="0.25">
      <c r="D1" s="21" t="s">
        <v>170</v>
      </c>
      <c r="E1" s="21"/>
      <c r="F1" s="21"/>
    </row>
    <row r="3" spans="1:7" ht="81.75" customHeight="1" x14ac:dyDescent="0.25">
      <c r="D3" s="21" t="s">
        <v>142</v>
      </c>
      <c r="E3" s="21"/>
      <c r="F3" s="21"/>
    </row>
    <row r="4" spans="1:7" ht="18.45" customHeight="1" x14ac:dyDescent="0.25">
      <c r="A4" s="5"/>
      <c r="B4" s="5"/>
      <c r="C4" s="5"/>
      <c r="D4" s="1"/>
      <c r="E4" s="1"/>
      <c r="F4" s="1"/>
    </row>
    <row r="5" spans="1:7" ht="51.75" customHeight="1" x14ac:dyDescent="0.25">
      <c r="A5" s="22" t="s">
        <v>140</v>
      </c>
      <c r="B5" s="22"/>
      <c r="C5" s="22"/>
      <c r="D5" s="22"/>
      <c r="E5" s="22"/>
      <c r="F5" s="22"/>
    </row>
    <row r="6" spans="1:7" ht="13.5" customHeight="1" x14ac:dyDescent="0.25">
      <c r="A6" s="23"/>
      <c r="B6" s="23"/>
      <c r="C6" s="6"/>
      <c r="F6" s="1" t="s">
        <v>141</v>
      </c>
    </row>
    <row r="7" spans="1:7" ht="18.45" customHeight="1" x14ac:dyDescent="0.25">
      <c r="A7" s="24" t="s">
        <v>1</v>
      </c>
      <c r="B7" s="24" t="s">
        <v>135</v>
      </c>
      <c r="C7" s="24" t="s">
        <v>136</v>
      </c>
      <c r="D7" s="24" t="s">
        <v>137</v>
      </c>
      <c r="E7" s="24" t="s">
        <v>138</v>
      </c>
      <c r="F7" s="24" t="s">
        <v>139</v>
      </c>
      <c r="G7" s="3"/>
    </row>
    <row r="8" spans="1:7" ht="18.45" customHeight="1" x14ac:dyDescent="0.25">
      <c r="A8" s="24"/>
      <c r="B8" s="24"/>
      <c r="C8" s="24"/>
      <c r="D8" s="24"/>
      <c r="E8" s="24"/>
      <c r="F8" s="24"/>
      <c r="G8" s="3"/>
    </row>
    <row r="9" spans="1:7" ht="13.2" x14ac:dyDescent="0.25">
      <c r="A9" s="8" t="s">
        <v>2</v>
      </c>
      <c r="B9" s="8" t="s">
        <v>3</v>
      </c>
      <c r="C9" s="8" t="s">
        <v>4</v>
      </c>
      <c r="D9" s="8" t="s">
        <v>5</v>
      </c>
      <c r="E9" s="8" t="s">
        <v>0</v>
      </c>
      <c r="F9" s="8" t="s">
        <v>6</v>
      </c>
      <c r="G9" s="4"/>
    </row>
    <row r="10" spans="1:7" s="18" customFormat="1" ht="13.2" x14ac:dyDescent="0.25">
      <c r="A10" s="14" t="s">
        <v>2</v>
      </c>
      <c r="B10" s="19" t="s">
        <v>8</v>
      </c>
      <c r="C10" s="14" t="s">
        <v>7</v>
      </c>
      <c r="D10" s="20">
        <f>D11+D12+D13+D14+D15+D16+D17</f>
        <v>514183639.72000003</v>
      </c>
      <c r="E10" s="20">
        <f t="shared" ref="E10:F10" si="0">E11+E12+E13+E14+E15+E16+E17</f>
        <v>427625478.21000004</v>
      </c>
      <c r="F10" s="20">
        <f t="shared" si="0"/>
        <v>427624090.21000004</v>
      </c>
    </row>
    <row r="11" spans="1:7" ht="26.4" x14ac:dyDescent="0.25">
      <c r="A11" s="9" t="s">
        <v>3</v>
      </c>
      <c r="B11" s="10" t="s">
        <v>10</v>
      </c>
      <c r="C11" s="9" t="s">
        <v>9</v>
      </c>
      <c r="D11" s="11">
        <v>3281876</v>
      </c>
      <c r="E11" s="11">
        <v>2854700</v>
      </c>
      <c r="F11" s="11">
        <v>2854700</v>
      </c>
    </row>
    <row r="12" spans="1:7" ht="39.6" x14ac:dyDescent="0.25">
      <c r="A12" s="9" t="s">
        <v>4</v>
      </c>
      <c r="B12" s="10" t="s">
        <v>12</v>
      </c>
      <c r="C12" s="9" t="s">
        <v>11</v>
      </c>
      <c r="D12" s="11">
        <v>11280571</v>
      </c>
      <c r="E12" s="11">
        <v>9843400</v>
      </c>
      <c r="F12" s="11">
        <v>9843400</v>
      </c>
    </row>
    <row r="13" spans="1:7" ht="39.6" x14ac:dyDescent="0.25">
      <c r="A13" s="9" t="s">
        <v>5</v>
      </c>
      <c r="B13" s="10" t="s">
        <v>14</v>
      </c>
      <c r="C13" s="9" t="s">
        <v>13</v>
      </c>
      <c r="D13" s="11">
        <v>186020684.13999999</v>
      </c>
      <c r="E13" s="11">
        <v>165857456</v>
      </c>
      <c r="F13" s="11">
        <v>165857456</v>
      </c>
    </row>
    <row r="14" spans="1:7" ht="13.2" x14ac:dyDescent="0.25">
      <c r="A14" s="9" t="s">
        <v>0</v>
      </c>
      <c r="B14" s="10" t="s">
        <v>16</v>
      </c>
      <c r="C14" s="9" t="s">
        <v>15</v>
      </c>
      <c r="D14" s="11">
        <v>244900</v>
      </c>
      <c r="E14" s="11">
        <v>8600</v>
      </c>
      <c r="F14" s="11">
        <v>9300</v>
      </c>
    </row>
    <row r="15" spans="1:7" ht="26.4" x14ac:dyDescent="0.25">
      <c r="A15" s="9" t="s">
        <v>6</v>
      </c>
      <c r="B15" s="10" t="s">
        <v>18</v>
      </c>
      <c r="C15" s="9" t="s">
        <v>17</v>
      </c>
      <c r="D15" s="11">
        <v>54295600</v>
      </c>
      <c r="E15" s="11">
        <v>47666900</v>
      </c>
      <c r="F15" s="11">
        <v>47666900</v>
      </c>
    </row>
    <row r="16" spans="1:7" ht="13.2" x14ac:dyDescent="0.25">
      <c r="A16" s="9" t="s">
        <v>19</v>
      </c>
      <c r="B16" s="10" t="s">
        <v>152</v>
      </c>
      <c r="C16" s="9" t="s">
        <v>153</v>
      </c>
      <c r="D16" s="11">
        <v>3500000</v>
      </c>
      <c r="E16" s="11">
        <v>3500000</v>
      </c>
      <c r="F16" s="11">
        <v>3500000</v>
      </c>
    </row>
    <row r="17" spans="1:6" s="18" customFormat="1" ht="13.2" x14ac:dyDescent="0.25">
      <c r="A17" s="9" t="s">
        <v>20</v>
      </c>
      <c r="B17" s="10" t="s">
        <v>154</v>
      </c>
      <c r="C17" s="9" t="s">
        <v>155</v>
      </c>
      <c r="D17" s="11">
        <v>255560008.58000001</v>
      </c>
      <c r="E17" s="11">
        <v>197894422.21000001</v>
      </c>
      <c r="F17" s="11">
        <v>197892334.21000001</v>
      </c>
    </row>
    <row r="18" spans="1:6" s="18" customFormat="1" ht="13.2" x14ac:dyDescent="0.25">
      <c r="A18" s="14" t="s">
        <v>23</v>
      </c>
      <c r="B18" s="19" t="s">
        <v>22</v>
      </c>
      <c r="C18" s="14" t="s">
        <v>21</v>
      </c>
      <c r="D18" s="20">
        <v>4172200</v>
      </c>
      <c r="E18" s="20">
        <v>4685700</v>
      </c>
      <c r="F18" s="20">
        <v>6048400</v>
      </c>
    </row>
    <row r="19" spans="1:6" s="18" customFormat="1" ht="13.2" x14ac:dyDescent="0.25">
      <c r="A19" s="9" t="s">
        <v>26</v>
      </c>
      <c r="B19" s="10" t="s">
        <v>25</v>
      </c>
      <c r="C19" s="9" t="s">
        <v>24</v>
      </c>
      <c r="D19" s="11">
        <v>5620000</v>
      </c>
      <c r="E19" s="11">
        <v>5832000</v>
      </c>
      <c r="F19" s="11">
        <v>0</v>
      </c>
    </row>
    <row r="20" spans="1:6" s="18" customFormat="1" ht="26.4" x14ac:dyDescent="0.25">
      <c r="A20" s="14" t="s">
        <v>29</v>
      </c>
      <c r="B20" s="19" t="s">
        <v>28</v>
      </c>
      <c r="C20" s="14" t="s">
        <v>27</v>
      </c>
      <c r="D20" s="20">
        <f>D21+D22+D23</f>
        <v>28548146.440000001</v>
      </c>
      <c r="E20" s="20">
        <f t="shared" ref="E20:F20" si="1">E21+E22+E23</f>
        <v>25782882.440000001</v>
      </c>
      <c r="F20" s="20">
        <f t="shared" si="1"/>
        <v>25782882.440000001</v>
      </c>
    </row>
    <row r="21" spans="1:6" ht="13.2" x14ac:dyDescent="0.25">
      <c r="A21" s="9" t="s">
        <v>32</v>
      </c>
      <c r="B21" s="10" t="s">
        <v>31</v>
      </c>
      <c r="C21" s="9" t="s">
        <v>30</v>
      </c>
      <c r="D21" s="11">
        <v>752600</v>
      </c>
      <c r="E21" s="11">
        <v>752600</v>
      </c>
      <c r="F21" s="11">
        <v>752600</v>
      </c>
    </row>
    <row r="22" spans="1:6" ht="26.4" x14ac:dyDescent="0.25">
      <c r="A22" s="9" t="s">
        <v>33</v>
      </c>
      <c r="B22" s="10" t="s">
        <v>156</v>
      </c>
      <c r="C22" s="9" t="s">
        <v>157</v>
      </c>
      <c r="D22" s="11">
        <v>27737546.440000001</v>
      </c>
      <c r="E22" s="11">
        <v>24972282.440000001</v>
      </c>
      <c r="F22" s="11">
        <v>24972282.440000001</v>
      </c>
    </row>
    <row r="23" spans="1:6" s="18" customFormat="1" ht="26.4" x14ac:dyDescent="0.25">
      <c r="A23" s="9" t="s">
        <v>34</v>
      </c>
      <c r="B23" s="10" t="s">
        <v>158</v>
      </c>
      <c r="C23" s="9" t="s">
        <v>159</v>
      </c>
      <c r="D23" s="11">
        <v>58000</v>
      </c>
      <c r="E23" s="11">
        <v>58000</v>
      </c>
      <c r="F23" s="11">
        <v>58000</v>
      </c>
    </row>
    <row r="24" spans="1:6" s="18" customFormat="1" ht="13.2" x14ac:dyDescent="0.25">
      <c r="A24" s="14" t="s">
        <v>37</v>
      </c>
      <c r="B24" s="19" t="s">
        <v>36</v>
      </c>
      <c r="C24" s="14" t="s">
        <v>35</v>
      </c>
      <c r="D24" s="20">
        <f>D25+D26+D27+D28+D29+D30</f>
        <v>381603237.50999999</v>
      </c>
      <c r="E24" s="20">
        <f t="shared" ref="E24:F24" si="2">E25+E26+E27+E28+E29+E30</f>
        <v>252221835</v>
      </c>
      <c r="F24" s="20">
        <f t="shared" si="2"/>
        <v>202824445</v>
      </c>
    </row>
    <row r="25" spans="1:6" ht="13.2" x14ac:dyDescent="0.25">
      <c r="A25" s="9" t="s">
        <v>40</v>
      </c>
      <c r="B25" s="10" t="s">
        <v>39</v>
      </c>
      <c r="C25" s="9" t="s">
        <v>38</v>
      </c>
      <c r="D25" s="11">
        <v>733700</v>
      </c>
      <c r="E25" s="11">
        <v>733700</v>
      </c>
      <c r="F25" s="11">
        <v>733700</v>
      </c>
    </row>
    <row r="26" spans="1:6" ht="13.2" x14ac:dyDescent="0.25">
      <c r="A26" s="9" t="s">
        <v>43</v>
      </c>
      <c r="B26" s="10" t="s">
        <v>42</v>
      </c>
      <c r="C26" s="9" t="s">
        <v>41</v>
      </c>
      <c r="D26" s="11">
        <v>12372911.41</v>
      </c>
      <c r="E26" s="11">
        <v>11158300</v>
      </c>
      <c r="F26" s="11">
        <v>11158300</v>
      </c>
    </row>
    <row r="27" spans="1:6" ht="13.2" x14ac:dyDescent="0.25">
      <c r="A27" s="9" t="s">
        <v>46</v>
      </c>
      <c r="B27" s="10" t="s">
        <v>45</v>
      </c>
      <c r="C27" s="9" t="s">
        <v>44</v>
      </c>
      <c r="D27" s="11">
        <v>1508900</v>
      </c>
      <c r="E27" s="11">
        <v>338900</v>
      </c>
      <c r="F27" s="11">
        <v>338900</v>
      </c>
    </row>
    <row r="28" spans="1:6" ht="13.2" x14ac:dyDescent="0.25">
      <c r="A28" s="9" t="s">
        <v>49</v>
      </c>
      <c r="B28" s="10" t="s">
        <v>48</v>
      </c>
      <c r="C28" s="9" t="s">
        <v>47</v>
      </c>
      <c r="D28" s="11">
        <v>103296685</v>
      </c>
      <c r="E28" s="11">
        <v>103326245</v>
      </c>
      <c r="F28" s="11">
        <v>103326245</v>
      </c>
    </row>
    <row r="29" spans="1:6" ht="13.2" x14ac:dyDescent="0.25">
      <c r="A29" s="9" t="s">
        <v>52</v>
      </c>
      <c r="B29" s="10" t="s">
        <v>51</v>
      </c>
      <c r="C29" s="9" t="s">
        <v>50</v>
      </c>
      <c r="D29" s="11">
        <v>248080372.21000001</v>
      </c>
      <c r="E29" s="11">
        <v>77933400</v>
      </c>
      <c r="F29" s="11">
        <v>77933400</v>
      </c>
    </row>
    <row r="30" spans="1:6" s="18" customFormat="1" ht="13.2" x14ac:dyDescent="0.25">
      <c r="A30" s="9" t="s">
        <v>53</v>
      </c>
      <c r="B30" s="10" t="s">
        <v>160</v>
      </c>
      <c r="C30" s="9" t="s">
        <v>161</v>
      </c>
      <c r="D30" s="11">
        <v>15610668.890000001</v>
      </c>
      <c r="E30" s="11">
        <v>58731290</v>
      </c>
      <c r="F30" s="11">
        <v>9333900</v>
      </c>
    </row>
    <row r="31" spans="1:6" s="18" customFormat="1" ht="13.2" x14ac:dyDescent="0.25">
      <c r="A31" s="14" t="s">
        <v>56</v>
      </c>
      <c r="B31" s="19" t="s">
        <v>55</v>
      </c>
      <c r="C31" s="14" t="s">
        <v>54</v>
      </c>
      <c r="D31" s="20">
        <f>D32+D33+D34+D35</f>
        <v>1205470491.73</v>
      </c>
      <c r="E31" s="20">
        <f t="shared" ref="E31:F31" si="3">E32+E33+E34+E35</f>
        <v>1070318586.5599999</v>
      </c>
      <c r="F31" s="20">
        <f t="shared" si="3"/>
        <v>1070332426.5599999</v>
      </c>
    </row>
    <row r="32" spans="1:6" ht="13.2" x14ac:dyDescent="0.25">
      <c r="A32" s="9" t="s">
        <v>59</v>
      </c>
      <c r="B32" s="10" t="s">
        <v>58</v>
      </c>
      <c r="C32" s="9" t="s">
        <v>57</v>
      </c>
      <c r="D32" s="11">
        <v>16333416.550000001</v>
      </c>
      <c r="E32" s="11">
        <v>12492900</v>
      </c>
      <c r="F32" s="11">
        <v>12492900</v>
      </c>
    </row>
    <row r="33" spans="1:6" ht="13.2" x14ac:dyDescent="0.25">
      <c r="A33" s="9" t="s">
        <v>62</v>
      </c>
      <c r="B33" s="10" t="s">
        <v>61</v>
      </c>
      <c r="C33" s="9" t="s">
        <v>60</v>
      </c>
      <c r="D33" s="11">
        <v>900441282.27999997</v>
      </c>
      <c r="E33" s="11">
        <v>881470700</v>
      </c>
      <c r="F33" s="11">
        <v>881470700</v>
      </c>
    </row>
    <row r="34" spans="1:6" ht="13.2" x14ac:dyDescent="0.25">
      <c r="A34" s="9" t="s">
        <v>65</v>
      </c>
      <c r="B34" s="10" t="s">
        <v>64</v>
      </c>
      <c r="C34" s="9" t="s">
        <v>63</v>
      </c>
      <c r="D34" s="11">
        <v>145651999.09</v>
      </c>
      <c r="E34" s="11">
        <v>68518790</v>
      </c>
      <c r="F34" s="11">
        <v>68532630</v>
      </c>
    </row>
    <row r="35" spans="1:6" s="18" customFormat="1" ht="13.2" x14ac:dyDescent="0.25">
      <c r="A35" s="9" t="s">
        <v>68</v>
      </c>
      <c r="B35" s="10" t="s">
        <v>67</v>
      </c>
      <c r="C35" s="9" t="s">
        <v>66</v>
      </c>
      <c r="D35" s="11">
        <v>143043793.81</v>
      </c>
      <c r="E35" s="11">
        <v>107836196.56</v>
      </c>
      <c r="F35" s="11">
        <v>107836196.56</v>
      </c>
    </row>
    <row r="36" spans="1:6" s="18" customFormat="1" ht="13.2" x14ac:dyDescent="0.25">
      <c r="A36" s="14" t="s">
        <v>71</v>
      </c>
      <c r="B36" s="19" t="s">
        <v>70</v>
      </c>
      <c r="C36" s="14" t="s">
        <v>69</v>
      </c>
      <c r="D36" s="20">
        <f>D37+D38</f>
        <v>73260364.109999999</v>
      </c>
      <c r="E36" s="20">
        <f t="shared" ref="E36:F36" si="4">E37+E38</f>
        <v>2065220</v>
      </c>
      <c r="F36" s="20">
        <f t="shared" si="4"/>
        <v>2065220</v>
      </c>
    </row>
    <row r="37" spans="1:6" ht="15.75" customHeight="1" x14ac:dyDescent="0.25">
      <c r="A37" s="9" t="s">
        <v>74</v>
      </c>
      <c r="B37" s="10" t="s">
        <v>73</v>
      </c>
      <c r="C37" s="9" t="s">
        <v>72</v>
      </c>
      <c r="D37" s="11">
        <v>4000774.59</v>
      </c>
      <c r="E37" s="11">
        <v>1749400</v>
      </c>
      <c r="F37" s="11">
        <v>1749400</v>
      </c>
    </row>
    <row r="38" spans="1:6" s="18" customFormat="1" ht="13.2" x14ac:dyDescent="0.25">
      <c r="A38" s="9" t="s">
        <v>77</v>
      </c>
      <c r="B38" s="10" t="s">
        <v>76</v>
      </c>
      <c r="C38" s="9" t="s">
        <v>75</v>
      </c>
      <c r="D38" s="11">
        <v>69259589.519999996</v>
      </c>
      <c r="E38" s="11">
        <v>315820</v>
      </c>
      <c r="F38" s="11">
        <v>315820</v>
      </c>
    </row>
    <row r="39" spans="1:6" s="18" customFormat="1" ht="13.2" x14ac:dyDescent="0.25">
      <c r="A39" s="14" t="s">
        <v>80</v>
      </c>
      <c r="B39" s="19" t="s">
        <v>79</v>
      </c>
      <c r="C39" s="14" t="s">
        <v>78</v>
      </c>
      <c r="D39" s="20">
        <f>D40+D41+D42+D43+D44</f>
        <v>2572902266.9000001</v>
      </c>
      <c r="E39" s="20">
        <f t="shared" ref="E39:F39" si="5">E40+E41+E42+E43+E44</f>
        <v>2258457202.3800001</v>
      </c>
      <c r="F39" s="20">
        <f t="shared" si="5"/>
        <v>2169495574.0900002</v>
      </c>
    </row>
    <row r="40" spans="1:6" ht="13.2" x14ac:dyDescent="0.25">
      <c r="A40" s="9" t="s">
        <v>83</v>
      </c>
      <c r="B40" s="10" t="s">
        <v>82</v>
      </c>
      <c r="C40" s="9" t="s">
        <v>81</v>
      </c>
      <c r="D40" s="11">
        <v>901314905.13</v>
      </c>
      <c r="E40" s="11">
        <v>829428173.30999994</v>
      </c>
      <c r="F40" s="11">
        <v>740189536</v>
      </c>
    </row>
    <row r="41" spans="1:6" ht="13.2" x14ac:dyDescent="0.25">
      <c r="A41" s="9" t="s">
        <v>86</v>
      </c>
      <c r="B41" s="10" t="s">
        <v>85</v>
      </c>
      <c r="C41" s="9" t="s">
        <v>84</v>
      </c>
      <c r="D41" s="11">
        <v>1295311205.3699999</v>
      </c>
      <c r="E41" s="11">
        <v>1133954792.75</v>
      </c>
      <c r="F41" s="11">
        <v>1134228313.3199999</v>
      </c>
    </row>
    <row r="42" spans="1:6" ht="13.2" x14ac:dyDescent="0.25">
      <c r="A42" s="9" t="s">
        <v>89</v>
      </c>
      <c r="B42" s="10" t="s">
        <v>88</v>
      </c>
      <c r="C42" s="9" t="s">
        <v>87</v>
      </c>
      <c r="D42" s="11">
        <v>174929746.15000001</v>
      </c>
      <c r="E42" s="11">
        <v>159579405.18000001</v>
      </c>
      <c r="F42" s="11">
        <v>159579405.18000001</v>
      </c>
    </row>
    <row r="43" spans="1:6" ht="13.2" x14ac:dyDescent="0.25">
      <c r="A43" s="9" t="s">
        <v>92</v>
      </c>
      <c r="B43" s="10" t="s">
        <v>91</v>
      </c>
      <c r="C43" s="9" t="s">
        <v>90</v>
      </c>
      <c r="D43" s="11">
        <v>26098946.359999999</v>
      </c>
      <c r="E43" s="11">
        <v>23366987.210000001</v>
      </c>
      <c r="F43" s="11">
        <v>23366987.210000001</v>
      </c>
    </row>
    <row r="44" spans="1:6" s="18" customFormat="1" ht="13.2" x14ac:dyDescent="0.25">
      <c r="A44" s="9" t="s">
        <v>95</v>
      </c>
      <c r="B44" s="10" t="s">
        <v>94</v>
      </c>
      <c r="C44" s="9" t="s">
        <v>93</v>
      </c>
      <c r="D44" s="11">
        <v>175247463.88999999</v>
      </c>
      <c r="E44" s="11">
        <v>112127843.93000001</v>
      </c>
      <c r="F44" s="11">
        <v>112131332.38</v>
      </c>
    </row>
    <row r="45" spans="1:6" s="18" customFormat="1" ht="13.2" x14ac:dyDescent="0.25">
      <c r="A45" s="14" t="s">
        <v>98</v>
      </c>
      <c r="B45" s="19" t="s">
        <v>97</v>
      </c>
      <c r="C45" s="14" t="s">
        <v>96</v>
      </c>
      <c r="D45" s="20">
        <f>D46+D47</f>
        <v>275036904.69999999</v>
      </c>
      <c r="E45" s="20">
        <f t="shared" ref="E45:F45" si="6">E46+E47</f>
        <v>243705892.61000001</v>
      </c>
      <c r="F45" s="20">
        <f t="shared" si="6"/>
        <v>243759880.61000001</v>
      </c>
    </row>
    <row r="46" spans="1:6" ht="13.2" x14ac:dyDescent="0.25">
      <c r="A46" s="9" t="s">
        <v>101</v>
      </c>
      <c r="B46" s="10" t="s">
        <v>100</v>
      </c>
      <c r="C46" s="9" t="s">
        <v>99</v>
      </c>
      <c r="D46" s="11">
        <v>258376282.86000001</v>
      </c>
      <c r="E46" s="11">
        <v>228129992.61000001</v>
      </c>
      <c r="F46" s="11">
        <v>228183980.61000001</v>
      </c>
    </row>
    <row r="47" spans="1:6" s="18" customFormat="1" ht="13.2" x14ac:dyDescent="0.25">
      <c r="A47" s="9" t="s">
        <v>104</v>
      </c>
      <c r="B47" s="10" t="s">
        <v>103</v>
      </c>
      <c r="C47" s="9" t="s">
        <v>102</v>
      </c>
      <c r="D47" s="11">
        <v>16660621.84</v>
      </c>
      <c r="E47" s="11">
        <v>15575900</v>
      </c>
      <c r="F47" s="11">
        <v>15575900</v>
      </c>
    </row>
    <row r="48" spans="1:6" s="18" customFormat="1" ht="13.2" x14ac:dyDescent="0.25">
      <c r="A48" s="9" t="s">
        <v>107</v>
      </c>
      <c r="B48" s="19" t="s">
        <v>143</v>
      </c>
      <c r="C48" s="14" t="s">
        <v>144</v>
      </c>
      <c r="D48" s="11">
        <f>D49</f>
        <v>196775.9</v>
      </c>
      <c r="E48" s="11">
        <f t="shared" ref="E48:F48" si="7">E49</f>
        <v>0</v>
      </c>
      <c r="F48" s="11">
        <f t="shared" si="7"/>
        <v>0</v>
      </c>
    </row>
    <row r="49" spans="1:6" s="18" customFormat="1" ht="13.2" x14ac:dyDescent="0.25">
      <c r="A49" s="9" t="s">
        <v>110</v>
      </c>
      <c r="B49" s="10" t="s">
        <v>145</v>
      </c>
      <c r="C49" s="9" t="s">
        <v>146</v>
      </c>
      <c r="D49" s="11">
        <v>196775.9</v>
      </c>
      <c r="E49" s="11">
        <v>0</v>
      </c>
      <c r="F49" s="11">
        <v>0</v>
      </c>
    </row>
    <row r="50" spans="1:6" s="18" customFormat="1" ht="13.2" x14ac:dyDescent="0.25">
      <c r="A50" s="14" t="s">
        <v>113</v>
      </c>
      <c r="B50" s="19" t="s">
        <v>106</v>
      </c>
      <c r="C50" s="14" t="s">
        <v>105</v>
      </c>
      <c r="D50" s="20">
        <f>D51+D52+D53+D54</f>
        <v>268673688.45000005</v>
      </c>
      <c r="E50" s="20">
        <f t="shared" ref="E50:F50" si="8">E51+E52+E53+E54</f>
        <v>112169911.51000001</v>
      </c>
      <c r="F50" s="20">
        <f t="shared" si="8"/>
        <v>109400931.23999999</v>
      </c>
    </row>
    <row r="51" spans="1:6" s="18" customFormat="1" ht="13.2" x14ac:dyDescent="0.25">
      <c r="A51" s="9" t="s">
        <v>116</v>
      </c>
      <c r="B51" s="10" t="s">
        <v>109</v>
      </c>
      <c r="C51" s="9" t="s">
        <v>108</v>
      </c>
      <c r="D51" s="11">
        <v>9527500</v>
      </c>
      <c r="E51" s="11">
        <v>9527500</v>
      </c>
      <c r="F51" s="11">
        <v>9527500</v>
      </c>
    </row>
    <row r="52" spans="1:6" ht="13.2" x14ac:dyDescent="0.25">
      <c r="A52" s="9" t="s">
        <v>119</v>
      </c>
      <c r="B52" s="10" t="s">
        <v>112</v>
      </c>
      <c r="C52" s="9" t="s">
        <v>111</v>
      </c>
      <c r="D52" s="11">
        <v>209287806.05000001</v>
      </c>
      <c r="E52" s="11">
        <v>54857495.600000001</v>
      </c>
      <c r="F52" s="11">
        <v>53660198.299999997</v>
      </c>
    </row>
    <row r="53" spans="1:6" ht="13.2" x14ac:dyDescent="0.25">
      <c r="A53" s="9" t="s">
        <v>122</v>
      </c>
      <c r="B53" s="10" t="s">
        <v>115</v>
      </c>
      <c r="C53" s="9" t="s">
        <v>114</v>
      </c>
      <c r="D53" s="11">
        <v>31790982.399999999</v>
      </c>
      <c r="E53" s="11">
        <v>29717515.91</v>
      </c>
      <c r="F53" s="11">
        <v>28145832.940000001</v>
      </c>
    </row>
    <row r="54" spans="1:6" ht="13.2" x14ac:dyDescent="0.25">
      <c r="A54" s="9" t="s">
        <v>123</v>
      </c>
      <c r="B54" s="10" t="s">
        <v>118</v>
      </c>
      <c r="C54" s="9" t="s">
        <v>117</v>
      </c>
      <c r="D54" s="11">
        <v>18067400</v>
      </c>
      <c r="E54" s="11">
        <v>18067400</v>
      </c>
      <c r="F54" s="11">
        <v>18067400</v>
      </c>
    </row>
    <row r="55" spans="1:6" s="18" customFormat="1" ht="13.2" x14ac:dyDescent="0.25">
      <c r="A55" s="14" t="s">
        <v>124</v>
      </c>
      <c r="B55" s="19" t="s">
        <v>121</v>
      </c>
      <c r="C55" s="14" t="s">
        <v>120</v>
      </c>
      <c r="D55" s="20">
        <f>D56+D57+D58+D59</f>
        <v>307674991.37</v>
      </c>
      <c r="E55" s="20">
        <f t="shared" ref="E55:F55" si="9">E56+E57+E58+E59</f>
        <v>228705712.79000002</v>
      </c>
      <c r="F55" s="20">
        <f t="shared" si="9"/>
        <v>228705712.79000002</v>
      </c>
    </row>
    <row r="56" spans="1:6" s="18" customFormat="1" ht="13.2" x14ac:dyDescent="0.25">
      <c r="A56" s="9" t="s">
        <v>125</v>
      </c>
      <c r="B56" s="10" t="s">
        <v>162</v>
      </c>
      <c r="C56" s="9" t="s">
        <v>149</v>
      </c>
      <c r="D56" s="11">
        <v>35387623.299999997</v>
      </c>
      <c r="E56" s="11">
        <v>31922187.48</v>
      </c>
      <c r="F56" s="11">
        <v>31922187.48</v>
      </c>
    </row>
    <row r="57" spans="1:6" ht="13.2" x14ac:dyDescent="0.25">
      <c r="A57" s="9" t="s">
        <v>126</v>
      </c>
      <c r="B57" s="10" t="s">
        <v>163</v>
      </c>
      <c r="C57" s="9" t="s">
        <v>150</v>
      </c>
      <c r="D57" s="11">
        <v>55554958.859999999</v>
      </c>
      <c r="E57" s="11">
        <v>2750237</v>
      </c>
      <c r="F57" s="11">
        <v>2750237</v>
      </c>
    </row>
    <row r="58" spans="1:6" ht="13.2" x14ac:dyDescent="0.25">
      <c r="A58" s="9" t="s">
        <v>129</v>
      </c>
      <c r="B58" s="10" t="s">
        <v>164</v>
      </c>
      <c r="C58" s="9" t="s">
        <v>151</v>
      </c>
      <c r="D58" s="11">
        <v>92960607.349999994</v>
      </c>
      <c r="E58" s="11">
        <v>79283786.230000004</v>
      </c>
      <c r="F58" s="11">
        <v>79283786.230000004</v>
      </c>
    </row>
    <row r="59" spans="1:6" ht="13.2" x14ac:dyDescent="0.25">
      <c r="A59" s="9" t="s">
        <v>130</v>
      </c>
      <c r="B59" s="10" t="s">
        <v>165</v>
      </c>
      <c r="C59" s="9" t="s">
        <v>148</v>
      </c>
      <c r="D59" s="11">
        <v>123771801.86</v>
      </c>
      <c r="E59" s="11">
        <v>114749502.08</v>
      </c>
      <c r="F59" s="11">
        <v>114749502.08</v>
      </c>
    </row>
    <row r="60" spans="1:6" s="18" customFormat="1" ht="26.4" x14ac:dyDescent="0.25">
      <c r="A60" s="14" t="s">
        <v>132</v>
      </c>
      <c r="B60" s="19" t="s">
        <v>128</v>
      </c>
      <c r="C60" s="14" t="s">
        <v>127</v>
      </c>
      <c r="D60" s="20">
        <v>1000000</v>
      </c>
      <c r="E60" s="20">
        <v>1000000</v>
      </c>
      <c r="F60" s="20">
        <v>1000000</v>
      </c>
    </row>
    <row r="61" spans="1:6" ht="15" customHeight="1" x14ac:dyDescent="0.25">
      <c r="A61" s="9" t="s">
        <v>147</v>
      </c>
      <c r="B61" s="10" t="s">
        <v>166</v>
      </c>
      <c r="C61" s="9" t="s">
        <v>167</v>
      </c>
      <c r="D61" s="11">
        <v>1000000</v>
      </c>
      <c r="E61" s="11">
        <v>1000000</v>
      </c>
      <c r="F61" s="11">
        <v>1000000</v>
      </c>
    </row>
    <row r="62" spans="1:6" ht="13.2" x14ac:dyDescent="0.25">
      <c r="A62" s="9" t="s">
        <v>168</v>
      </c>
      <c r="B62" s="12" t="s">
        <v>133</v>
      </c>
      <c r="C62" s="7" t="s">
        <v>134</v>
      </c>
      <c r="D62" s="13">
        <v>0</v>
      </c>
      <c r="E62" s="13">
        <v>52720000</v>
      </c>
      <c r="F62" s="13">
        <v>108004300</v>
      </c>
    </row>
    <row r="63" spans="1:6" s="18" customFormat="1" ht="13.2" x14ac:dyDescent="0.25">
      <c r="A63" s="14" t="s">
        <v>169</v>
      </c>
      <c r="B63" s="15" t="s">
        <v>131</v>
      </c>
      <c r="C63" s="16"/>
      <c r="D63" s="17">
        <f>D10+D18+D20+D24+D31+D36+D39+D45+D48+D50+D55+D60+D62</f>
        <v>5632722706.829999</v>
      </c>
      <c r="E63" s="17">
        <f t="shared" ref="E63:F63" si="10">E10+E18+E20+E24+E31+E36+E39+E45+E48+E50+E55+E60+E62</f>
        <v>4679458421.5</v>
      </c>
      <c r="F63" s="17">
        <f t="shared" si="10"/>
        <v>4595043862.9400005</v>
      </c>
    </row>
  </sheetData>
  <autoFilter ref="A9:F63" xr:uid="{00000000-0009-0000-0000-000000000000}"/>
  <mergeCells count="10">
    <mergeCell ref="D1:F1"/>
    <mergeCell ref="D3:F3"/>
    <mergeCell ref="A5:F5"/>
    <mergeCell ref="A6:B6"/>
    <mergeCell ref="A7:A8"/>
    <mergeCell ref="B7:B8"/>
    <mergeCell ref="C7:C8"/>
    <mergeCell ref="D7:D8"/>
    <mergeCell ref="E7:E8"/>
    <mergeCell ref="F7:F8"/>
  </mergeCells>
  <phoneticPr fontId="2" type="noConversion"/>
  <pageMargins left="0.98425196850393704" right="0.39370078740157483" top="0.39370078740157483" bottom="0.39370078740157483" header="0.19685039370078741" footer="0.19685039370078741"/>
  <pageSetup paperSize="9" scale="6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dc:description>POI HSSF rep:2.56.0.431</dc:description>
  <cp:lastModifiedBy>User</cp:lastModifiedBy>
  <cp:lastPrinted>2026-04-22T01:58:46Z</cp:lastPrinted>
  <dcterms:created xsi:type="dcterms:W3CDTF">2025-12-12T01:20:10Z</dcterms:created>
  <dcterms:modified xsi:type="dcterms:W3CDTF">2026-04-22T01:59:06Z</dcterms:modified>
</cp:coreProperties>
</file>