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1D661E5D-9976-4B49-A75D-AB3A42371205}" xr6:coauthVersionLast="47" xr6:coauthVersionMax="47" xr10:uidLastSave="{00000000-0000-0000-0000-000000000000}"/>
  <bookViews>
    <workbookView xWindow="2670" yWindow="0" windowWidth="23895" windowHeight="15480" xr2:uid="{00000000-000D-0000-FFFF-FFFF00000000}"/>
  </bookViews>
  <sheets>
    <sheet name="прил 2 (2)" sheetId="3" r:id="rId1"/>
  </sheets>
  <definedNames>
    <definedName name="_GoBack" localSheetId="0">'прил 2 (2)'!$D$47</definedName>
    <definedName name="_xlnm.Print_Area" localSheetId="0">'прил 2 (2)'!$A$1:$I$79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K79" i="3"/>
  <c r="J23" i="3"/>
  <c r="L79" i="3"/>
  <c r="L47" i="3"/>
  <c r="K47" i="3"/>
  <c r="H43" i="3" l="1"/>
  <c r="H35" i="3"/>
  <c r="H33" i="3"/>
  <c r="H25" i="3"/>
  <c r="H27" i="3"/>
  <c r="F62" i="3" l="1"/>
  <c r="K70" i="3" s="1"/>
</calcChain>
</file>

<file path=xl/sharedStrings.xml><?xml version="1.0" encoding="utf-8"?>
<sst xmlns="http://schemas.openxmlformats.org/spreadsheetml/2006/main" count="221" uniqueCount="158">
  <si>
    <t>№ п/п</t>
  </si>
  <si>
    <t>2025 год</t>
  </si>
  <si>
    <t>2026 год</t>
  </si>
  <si>
    <t>2027 год</t>
  </si>
  <si>
    <t xml:space="preserve">Прогноз сводных показателей муниципальных заданий
</t>
  </si>
  <si>
    <t>Наименование муниципальной услуги (работы)</t>
  </si>
  <si>
    <t>Содержание муниципальной услуги (работы)</t>
  </si>
  <si>
    <t>Наименование и значение показателя объема муниципальной услуги (работы)</t>
  </si>
  <si>
    <t>Значение показателя объема услуги (работы) по годам реализации программы</t>
  </si>
  <si>
    <t>Подпрограмма 1 «Формирование здорового образа жизни через развитие массовой физической культуры и спорта»</t>
  </si>
  <si>
    <t>-</t>
  </si>
  <si>
    <t>Количество занятий (штука)</t>
  </si>
  <si>
    <t>Расходы бюджета города Шарыпово на оказание (выполнение) муниципальной услуги (работы), тыс. руб.</t>
  </si>
  <si>
    <t>Работа 2. Организация мероприятий по подготовке спортивных сборных команд.</t>
  </si>
  <si>
    <t>Количество спортсменов (человек)</t>
  </si>
  <si>
    <t>Работа 3. Обеспечение доступа к объектам спорта</t>
  </si>
  <si>
    <t>Количество договоров (штука)</t>
  </si>
  <si>
    <t>1.6.</t>
  </si>
  <si>
    <t>1.7.</t>
  </si>
  <si>
    <t>1.8.</t>
  </si>
  <si>
    <t>1.9.</t>
  </si>
  <si>
    <t>1.10.</t>
  </si>
  <si>
    <t xml:space="preserve">Работа 4. Организация и проведение физкультурных и спортивных мероприятий в рамках Всероссийского физкультурно - спортивного комплекса «Готов к труду и обороне» (ГТО) </t>
  </si>
  <si>
    <t>Количество мероприятий (штука)</t>
  </si>
  <si>
    <t>Работа 5. Организация и проведение официальных физкультурных (физкультурно - оздоровительных) мероприятий</t>
  </si>
  <si>
    <t>1.11.</t>
  </si>
  <si>
    <t>Работа 6. Проведение тестирование выполнение нормативов испытаний (тестов) комплекса ГТО</t>
  </si>
  <si>
    <t>1.12.</t>
  </si>
  <si>
    <t>2.</t>
  </si>
  <si>
    <t>Подпрограмма 2 «Развитие детско-юношеского спорта и системы подготовки спортивного резерва»</t>
  </si>
  <si>
    <t>1.</t>
  </si>
  <si>
    <t>1.1.</t>
  </si>
  <si>
    <t>1.2.</t>
  </si>
  <si>
    <t>1.3.</t>
  </si>
  <si>
    <t>1.4.</t>
  </si>
  <si>
    <t>1.5.</t>
  </si>
  <si>
    <t>2.1.</t>
  </si>
  <si>
    <t>Услуга 1.Спортивная подготовка по олимпийским видам спорта</t>
  </si>
  <si>
    <t>спортивная борьба, этап начальной подготовки</t>
  </si>
  <si>
    <t>Число лиц, прошедших спортивную подготовку на этапах спортивной подготовки (человек)</t>
  </si>
  <si>
    <t>2.2.</t>
  </si>
  <si>
    <t>2.3.</t>
  </si>
  <si>
    <t xml:space="preserve">Услуга 2. Спортивная подготовка по олимпийским видам спорта </t>
  </si>
  <si>
    <t>спортивная борьба, учебно- тренировочный этап (этап спортивной специализации)</t>
  </si>
  <si>
    <t>Число лиц, прошедших спортивную подготовку на этапах спортивной специализации (человек)</t>
  </si>
  <si>
    <t>2.4.</t>
  </si>
  <si>
    <t>2.5.</t>
  </si>
  <si>
    <t>Услуга 3. Спортивная подготовка по олимпийским видам спорта</t>
  </si>
  <si>
    <t>спортивная борьба, этап совершенствования спортивного мастерства</t>
  </si>
  <si>
    <t>2.6.</t>
  </si>
  <si>
    <t>2.7.</t>
  </si>
  <si>
    <t>Услуга 4. Спортивная подготовка по олимпийским видам спорта</t>
  </si>
  <si>
    <t>спортивная борьба, этап высшего спортивного мастерства</t>
  </si>
  <si>
    <t>2.8.</t>
  </si>
  <si>
    <t>2.9.</t>
  </si>
  <si>
    <t>Услуга 5. Спортивная подготовка по олимпийским видам спорта</t>
  </si>
  <si>
    <t>бокс, (этап начальной подготовки)</t>
  </si>
  <si>
    <t>2.10.</t>
  </si>
  <si>
    <t>2.11.</t>
  </si>
  <si>
    <t>Услуга 6. Спортивная подготовка по олимпийским видам спорта</t>
  </si>
  <si>
    <t>бокс, учебно-тренировочный этап (этап спортивной специализации)</t>
  </si>
  <si>
    <t>2.12.</t>
  </si>
  <si>
    <t>2.13.</t>
  </si>
  <si>
    <t>Услуга 7. Спортивная подготовка по неолимпийским видам спорта</t>
  </si>
  <si>
    <t>кикбоксинг, этап  начальной подготовки</t>
  </si>
  <si>
    <t>2.14.</t>
  </si>
  <si>
    <t>2.15.</t>
  </si>
  <si>
    <t>Услуга 8. Спортивная подготовка по неолимпийским видам спорта</t>
  </si>
  <si>
    <t>кикбоксинг, учебно-тренировочный этап (этап спортивной специализации)</t>
  </si>
  <si>
    <t>2.16.</t>
  </si>
  <si>
    <t>2.17.</t>
  </si>
  <si>
    <t>2.18.</t>
  </si>
  <si>
    <t>2.19.</t>
  </si>
  <si>
    <t>Услуга 10. Спортивная подготовка по неолимпийским видам спорта</t>
  </si>
  <si>
    <t>2.20.</t>
  </si>
  <si>
    <t>2.21.</t>
  </si>
  <si>
    <t>Услуга 11. Спортивная подготовка по неолимпийским видам спорта</t>
  </si>
  <si>
    <t>2.22.</t>
  </si>
  <si>
    <t>2.23.</t>
  </si>
  <si>
    <t>Услуга 12. Спортивная подготовка по неолимпийским видам спорта</t>
  </si>
  <si>
    <t>2.24.</t>
  </si>
  <si>
    <t>самбо, учебно-тренировочный этап (этап  спортивной специализации)</t>
  </si>
  <si>
    <t>ВБЕ (этап начальной подготовки)</t>
  </si>
  <si>
    <t>ВБЕ  учебно-тренировочный этап (этап спортивной специализации)</t>
  </si>
  <si>
    <t>самбо, (этап начальной подготовки)</t>
  </si>
  <si>
    <t>3.</t>
  </si>
  <si>
    <t>Подпрограмма 3 «Развитие массовых видов спорта среди детей и подростков в системе подготовки спортивного резерва»</t>
  </si>
  <si>
    <t>3.1.</t>
  </si>
  <si>
    <t xml:space="preserve">Услуга 1. Реализация дополнительных образовательных программ спортивной подготовки по олимпийским видам спорта  </t>
  </si>
  <si>
    <t>3.2.</t>
  </si>
  <si>
    <t xml:space="preserve">Услуга 2. Реализация дополнительных образовательных программ спортивной подготовки по олимпийским видам спорта  </t>
  </si>
  <si>
    <t>волейбол учебно-тренировочный этап (этап спортивной специализации)</t>
  </si>
  <si>
    <t>3.3.</t>
  </si>
  <si>
    <t>3.4.</t>
  </si>
  <si>
    <t>Услуга 3. Реализация дополнительных образовательных программ спортивной подготовки по олимпийским видам спорта</t>
  </si>
  <si>
    <t xml:space="preserve">легкая атлетика, этап начальной подготовки </t>
  </si>
  <si>
    <t>3.5.</t>
  </si>
  <si>
    <t>3.6.</t>
  </si>
  <si>
    <t>Услуга 4. Реализация дополнительных образовательных программ спортивной подготовки по олимпийским видам спорта</t>
  </si>
  <si>
    <t xml:space="preserve">легкая атлетика, учебно-тренировочный этап (этап спортивной специализации) </t>
  </si>
  <si>
    <t>3.7.</t>
  </si>
  <si>
    <t>3.8.</t>
  </si>
  <si>
    <t>Услуга 5. Реализация дополнительных образовательных программ спортивной подготовки по олимпийским видам спорта</t>
  </si>
  <si>
    <t xml:space="preserve">лыжные гонки, этап начальной подготовки </t>
  </si>
  <si>
    <t>3.9.</t>
  </si>
  <si>
    <t>3.10.</t>
  </si>
  <si>
    <t>Услуга 6. Реализация дополнительных образовательных программ спортивной подготовки по олимпийским видам спорта</t>
  </si>
  <si>
    <t xml:space="preserve">футбол, этап начальной подготовки </t>
  </si>
  <si>
    <t>3.11.</t>
  </si>
  <si>
    <t>3.12.</t>
  </si>
  <si>
    <t>Услуга 7. Реализация дополнительных образовательных программ спортивной подготовки по олимпийским видам спорта</t>
  </si>
  <si>
    <t>Футбол, учебно-тренировочный этап (этап спортивной специализации)</t>
  </si>
  <si>
    <t>3.13.</t>
  </si>
  <si>
    <t>3.15.</t>
  </si>
  <si>
    <t>Услуга 8. Реализация дополнительных образовательных программ спортивной подготовки по не олимпийским видам спорта</t>
  </si>
  <si>
    <t>Армрестлинг, учебно-тренировочный этап (этап спортивной специализации)</t>
  </si>
  <si>
    <t>3.16.</t>
  </si>
  <si>
    <t>3.14.</t>
  </si>
  <si>
    <t>3.17.</t>
  </si>
  <si>
    <t>Услуга 9. Реализация дополнительных образовательных программ спортивной подготовки по не олимпийским видам спорта</t>
  </si>
  <si>
    <t xml:space="preserve">Пауэрлифтинг, этап начальной подготовки </t>
  </si>
  <si>
    <t>3.18.</t>
  </si>
  <si>
    <t>3.19.</t>
  </si>
  <si>
    <t>Услуга 10. Реализация дополнительных образовательных программ спортивной подготовки по не олимпийским видам спорта</t>
  </si>
  <si>
    <t xml:space="preserve">Пауэрлифтинг, учебно-тренировочный этап (этап спортивной специализации) </t>
  </si>
  <si>
    <t>3.20.</t>
  </si>
  <si>
    <t>3.21.</t>
  </si>
  <si>
    <t>Услуга 11. Реализация дополнительных общеразвивающих программ Физкультурно-спортивной подготовки</t>
  </si>
  <si>
    <t>3.22.</t>
  </si>
  <si>
    <t>4.</t>
  </si>
  <si>
    <t>Подпрограмма 5 «Развитие адаптивной физической культуры и спорта в городе Шарыпово»</t>
  </si>
  <si>
    <t xml:space="preserve">4.1. </t>
  </si>
  <si>
    <r>
      <t>Услуга 1.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Реализация дополнительных образовательных программ спортивной подготовки по адаптивным видам спорта</t>
    </r>
  </si>
  <si>
    <t>Спорт лиц с поражением ОДА, учебно-тренировочный этап (этап спортивной специализации)</t>
  </si>
  <si>
    <t>Расходы бюджета города Шарыпово на оказание (выполнение) муниципальной услуги (работы), тыс. руб</t>
  </si>
  <si>
    <t>4.2.</t>
  </si>
  <si>
    <t>Спорт лиц с интеллектуальными нарушениями, учебно-тренировочный этап (этап спортивной специализации)</t>
  </si>
  <si>
    <t>4.5.</t>
  </si>
  <si>
    <t>4.6.</t>
  </si>
  <si>
    <t>Количество                         Человеко-час</t>
  </si>
  <si>
    <t>Волейбол (этап начальной подготовки)</t>
  </si>
  <si>
    <t>Количество                           Человеко-час</t>
  </si>
  <si>
    <t>1.13.</t>
  </si>
  <si>
    <t>1.14.</t>
  </si>
  <si>
    <t>Количество обслуживаемых (эксплуатируемых) объектов (единиц)</t>
  </si>
  <si>
    <t>Работа1. Организация физкультурно-спортивной работы по месту жительства граждан</t>
  </si>
  <si>
    <t>Работа 7. Содержание (эксплуатация) имущества, находящегося в государственной (муниципальной) собственности</t>
  </si>
  <si>
    <t>Услуга 9. Спортивная подготовка по неолимпийским видам спорта</t>
  </si>
  <si>
    <t>4.4.</t>
  </si>
  <si>
    <t xml:space="preserve">4.3. </t>
  </si>
  <si>
    <t>Спорт лиц с поражением ОДА,
этап начальной подготовки</t>
  </si>
  <si>
    <r>
      <t>Услуга 2.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Реализация дополнительных образовательных программ спортивной подготовки по адаптивным видам спорта</t>
    </r>
  </si>
  <si>
    <t xml:space="preserve">Услуга 3. Реализация дополнительных образовательных программ спортивной подготовки по адаптивным видам спорта </t>
  </si>
  <si>
    <t>Услуга 5. Реализация дополнительных общеразвивающих программ Физкультурно-спортивной подготовки</t>
  </si>
  <si>
    <t>Приложение № 4 к муниципальной программе «Развитие физической культуры и спорта в городе Шарыпово»,                                     утвержденной Постановлением  
Администрации города Шарыпово
от 04.10.2013 № 239</t>
  </si>
  <si>
    <t>4.7.</t>
  </si>
  <si>
    <t>4.8.</t>
  </si>
  <si>
    <t xml:space="preserve">Приложение № 3
к постановлению Администрации города Шарыпово
от «20» ноября 2025 г. № 264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</si>
</sst>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164" fontId="1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1" xfId="1" applyNumberFormat="1" applyFont="1" applyFill="1" applyBorder="1" applyAlignment="1">
      <alignment horizontal="center" vertical="top" wrapText="1"/>
    </xf>
    <xf numFmtId="4" fontId="7" fillId="0" borderId="1" xfId="1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top" wrapText="1"/>
    </xf>
    <xf numFmtId="2" fontId="7" fillId="0" borderId="1" xfId="1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center" wrapText="1"/>
    </xf>
    <xf numFmtId="4" fontId="11" fillId="2" borderId="0" xfId="1" applyNumberFormat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7" fillId="0" borderId="1" xfId="2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wrapText="1"/>
    </xf>
    <xf numFmtId="0" fontId="7" fillId="0" borderId="4" xfId="0" applyNumberFormat="1" applyFont="1" applyFill="1" applyBorder="1" applyAlignment="1">
      <alignment horizontal="center" vertical="top" wrapText="1"/>
    </xf>
    <xf numFmtId="164" fontId="1" fillId="0" borderId="0" xfId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wrapText="1"/>
    </xf>
    <xf numFmtId="4" fontId="2" fillId="0" borderId="0" xfId="0" applyNumberFormat="1" applyFont="1" applyFill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CCFF"/>
      <color rgb="FFF4B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0"/>
  <sheetViews>
    <sheetView tabSelected="1" view="pageBreakPreview" zoomScaleSheetLayoutView="100" workbookViewId="0">
      <selection activeCell="C1" sqref="C1"/>
    </sheetView>
  </sheetViews>
  <sheetFormatPr defaultColWidth="9.140625" defaultRowHeight="12.75" x14ac:dyDescent="0.25"/>
  <cols>
    <col min="1" max="1" width="0.85546875" style="1" customWidth="1"/>
    <col min="2" max="2" width="6.42578125" style="1" customWidth="1"/>
    <col min="3" max="3" width="34.28515625" style="21" customWidth="1"/>
    <col min="4" max="4" width="23.7109375" style="21" customWidth="1"/>
    <col min="5" max="5" width="27.5703125" style="21" customWidth="1"/>
    <col min="6" max="6" width="17.7109375" style="2" customWidth="1"/>
    <col min="7" max="7" width="17.28515625" style="2" customWidth="1"/>
    <col min="8" max="8" width="16.140625" style="2" customWidth="1"/>
    <col min="9" max="9" width="0.85546875" style="1" customWidth="1"/>
    <col min="10" max="10" width="18.85546875" style="1" customWidth="1"/>
    <col min="11" max="11" width="20.140625" style="1" customWidth="1"/>
    <col min="12" max="12" width="18.7109375" style="1" customWidth="1"/>
    <col min="13" max="16384" width="9.140625" style="1"/>
  </cols>
  <sheetData>
    <row r="1" spans="2:11" ht="51.75" customHeight="1" x14ac:dyDescent="0.25">
      <c r="F1" s="56" t="s">
        <v>157</v>
      </c>
      <c r="G1" s="56"/>
      <c r="H1" s="56"/>
    </row>
    <row r="2" spans="2:11" ht="68.25" customHeight="1" x14ac:dyDescent="0.25">
      <c r="F2" s="56" t="s">
        <v>154</v>
      </c>
      <c r="G2" s="56"/>
      <c r="H2" s="56"/>
    </row>
    <row r="3" spans="2:11" s="3" customFormat="1" ht="21" customHeight="1" x14ac:dyDescent="0.25">
      <c r="B3" s="42" t="s">
        <v>4</v>
      </c>
      <c r="C3" s="42"/>
      <c r="D3" s="42"/>
      <c r="E3" s="42"/>
      <c r="F3" s="42"/>
      <c r="G3" s="42"/>
      <c r="H3" s="20"/>
    </row>
    <row r="4" spans="2:11" ht="5.25" customHeight="1" x14ac:dyDescent="0.25">
      <c r="B4" s="17"/>
      <c r="C4" s="22"/>
      <c r="D4" s="22"/>
      <c r="E4" s="22"/>
      <c r="F4" s="17"/>
      <c r="G4" s="17"/>
      <c r="H4" s="17"/>
    </row>
    <row r="5" spans="2:11" ht="15.75" x14ac:dyDescent="0.25">
      <c r="B5" s="50" t="s">
        <v>0</v>
      </c>
      <c r="C5" s="50" t="s">
        <v>5</v>
      </c>
      <c r="D5" s="50" t="s">
        <v>6</v>
      </c>
      <c r="E5" s="50" t="s">
        <v>7</v>
      </c>
      <c r="F5" s="52" t="s">
        <v>8</v>
      </c>
      <c r="G5" s="53"/>
      <c r="H5" s="54"/>
    </row>
    <row r="6" spans="2:11" ht="35.25" customHeight="1" x14ac:dyDescent="0.25">
      <c r="B6" s="51"/>
      <c r="C6" s="51"/>
      <c r="D6" s="51"/>
      <c r="E6" s="51"/>
      <c r="F6" s="18" t="s">
        <v>1</v>
      </c>
      <c r="G6" s="18" t="s">
        <v>2</v>
      </c>
      <c r="H6" s="18" t="s">
        <v>3</v>
      </c>
    </row>
    <row r="7" spans="2:11" s="36" customFormat="1" ht="11.25" x14ac:dyDescent="0.25">
      <c r="B7" s="33">
        <v>1</v>
      </c>
      <c r="C7" s="34">
        <v>2</v>
      </c>
      <c r="D7" s="34">
        <v>3</v>
      </c>
      <c r="E7" s="34">
        <v>4</v>
      </c>
      <c r="F7" s="35">
        <v>5</v>
      </c>
      <c r="G7" s="35">
        <v>6</v>
      </c>
      <c r="H7" s="35">
        <v>7</v>
      </c>
    </row>
    <row r="8" spans="2:11" ht="15.75" x14ac:dyDescent="0.25">
      <c r="B8" s="37" t="s">
        <v>30</v>
      </c>
      <c r="C8" s="48" t="s">
        <v>9</v>
      </c>
      <c r="D8" s="49"/>
      <c r="E8" s="49"/>
      <c r="F8" s="49"/>
      <c r="G8" s="49"/>
      <c r="H8" s="49"/>
      <c r="I8" s="2"/>
      <c r="J8" s="38">
        <f>F10+F12+F14+F16+F18+F20+F22-143317.71</f>
        <v>0</v>
      </c>
      <c r="K8" s="7"/>
    </row>
    <row r="9" spans="2:11" ht="63" x14ac:dyDescent="0.25">
      <c r="B9" s="19" t="s">
        <v>31</v>
      </c>
      <c r="C9" s="28" t="s">
        <v>145</v>
      </c>
      <c r="D9" s="23" t="s">
        <v>10</v>
      </c>
      <c r="E9" s="23" t="s">
        <v>11</v>
      </c>
      <c r="F9" s="8">
        <v>2112</v>
      </c>
      <c r="G9" s="8">
        <v>2112</v>
      </c>
      <c r="H9" s="8">
        <v>2112</v>
      </c>
      <c r="K9" s="2"/>
    </row>
    <row r="10" spans="2:11" ht="63" x14ac:dyDescent="0.25">
      <c r="B10" s="19" t="s">
        <v>32</v>
      </c>
      <c r="C10" s="28" t="s">
        <v>12</v>
      </c>
      <c r="D10" s="23"/>
      <c r="E10" s="23"/>
      <c r="F10" s="10">
        <v>21857.54</v>
      </c>
      <c r="G10" s="10">
        <v>22381.51</v>
      </c>
      <c r="H10" s="10">
        <v>22381.51</v>
      </c>
      <c r="K10" s="2"/>
    </row>
    <row r="11" spans="2:11" ht="47.25" x14ac:dyDescent="0.25">
      <c r="B11" s="19" t="s">
        <v>33</v>
      </c>
      <c r="C11" s="28" t="s">
        <v>13</v>
      </c>
      <c r="D11" s="4" t="s">
        <v>10</v>
      </c>
      <c r="E11" s="4" t="s">
        <v>14</v>
      </c>
      <c r="F11" s="8">
        <v>890</v>
      </c>
      <c r="G11" s="8">
        <v>890</v>
      </c>
      <c r="H11" s="8">
        <v>890</v>
      </c>
      <c r="K11" s="5"/>
    </row>
    <row r="12" spans="2:11" ht="63" x14ac:dyDescent="0.25">
      <c r="B12" s="19" t="s">
        <v>34</v>
      </c>
      <c r="C12" s="6" t="s">
        <v>12</v>
      </c>
      <c r="D12" s="24"/>
      <c r="E12" s="4"/>
      <c r="F12" s="10">
        <v>8910.4</v>
      </c>
      <c r="G12" s="10">
        <v>8374.8700000000008</v>
      </c>
      <c r="H12" s="10">
        <v>8374.8700000000008</v>
      </c>
    </row>
    <row r="13" spans="2:11" x14ac:dyDescent="0.25">
      <c r="B13" s="19" t="s">
        <v>35</v>
      </c>
      <c r="C13" s="6" t="s">
        <v>15</v>
      </c>
      <c r="D13" s="4" t="s">
        <v>10</v>
      </c>
      <c r="E13" s="4" t="s">
        <v>16</v>
      </c>
      <c r="F13" s="8">
        <v>23</v>
      </c>
      <c r="G13" s="8">
        <v>23</v>
      </c>
      <c r="H13" s="8">
        <v>23</v>
      </c>
    </row>
    <row r="14" spans="2:11" ht="63" x14ac:dyDescent="0.25">
      <c r="B14" s="19" t="s">
        <v>17</v>
      </c>
      <c r="C14" s="6" t="s">
        <v>12</v>
      </c>
      <c r="D14" s="24"/>
      <c r="E14" s="10"/>
      <c r="F14" s="10">
        <v>108657.24</v>
      </c>
      <c r="G14" s="10">
        <v>42367.23</v>
      </c>
      <c r="H14" s="10">
        <v>42367.23</v>
      </c>
    </row>
    <row r="15" spans="2:11" ht="110.25" x14ac:dyDescent="0.25">
      <c r="B15" s="4" t="s">
        <v>18</v>
      </c>
      <c r="C15" s="6" t="s">
        <v>22</v>
      </c>
      <c r="D15" s="4" t="s">
        <v>10</v>
      </c>
      <c r="E15" s="4" t="s">
        <v>23</v>
      </c>
      <c r="F15" s="8">
        <v>19</v>
      </c>
      <c r="G15" s="8">
        <v>19</v>
      </c>
      <c r="H15" s="8">
        <v>19</v>
      </c>
    </row>
    <row r="16" spans="2:11" ht="63" x14ac:dyDescent="0.25">
      <c r="B16" s="4" t="s">
        <v>19</v>
      </c>
      <c r="C16" s="6" t="s">
        <v>12</v>
      </c>
      <c r="D16" s="24"/>
      <c r="E16" s="4"/>
      <c r="F16" s="13">
        <v>868</v>
      </c>
      <c r="G16" s="13">
        <v>868</v>
      </c>
      <c r="H16" s="13">
        <v>868</v>
      </c>
    </row>
    <row r="17" spans="2:10" ht="63" x14ac:dyDescent="0.25">
      <c r="B17" s="4" t="s">
        <v>20</v>
      </c>
      <c r="C17" s="6" t="s">
        <v>24</v>
      </c>
      <c r="D17" s="4" t="s">
        <v>10</v>
      </c>
      <c r="E17" s="4" t="s">
        <v>23</v>
      </c>
      <c r="F17" s="8">
        <v>35</v>
      </c>
      <c r="G17" s="8">
        <v>35</v>
      </c>
      <c r="H17" s="8">
        <v>35</v>
      </c>
    </row>
    <row r="18" spans="2:10" ht="70.5" customHeight="1" x14ac:dyDescent="0.25">
      <c r="B18" s="4" t="s">
        <v>21</v>
      </c>
      <c r="C18" s="6" t="s">
        <v>12</v>
      </c>
      <c r="D18" s="24"/>
      <c r="E18" s="4"/>
      <c r="F18" s="10">
        <v>1467.8</v>
      </c>
      <c r="G18" s="10">
        <v>1467.8</v>
      </c>
      <c r="H18" s="10">
        <v>1467.8</v>
      </c>
    </row>
    <row r="19" spans="2:10" ht="63" x14ac:dyDescent="0.25">
      <c r="B19" s="4" t="s">
        <v>25</v>
      </c>
      <c r="C19" s="6" t="s">
        <v>26</v>
      </c>
      <c r="D19" s="4" t="s">
        <v>10</v>
      </c>
      <c r="E19" s="4" t="s">
        <v>23</v>
      </c>
      <c r="F19" s="8">
        <v>19</v>
      </c>
      <c r="G19" s="8">
        <v>19</v>
      </c>
      <c r="H19" s="8">
        <v>19</v>
      </c>
    </row>
    <row r="20" spans="2:10" ht="63" x14ac:dyDescent="0.25">
      <c r="B20" s="4" t="s">
        <v>27</v>
      </c>
      <c r="C20" s="6" t="s">
        <v>12</v>
      </c>
      <c r="D20" s="24"/>
      <c r="E20" s="24"/>
      <c r="F20" s="13">
        <v>100</v>
      </c>
      <c r="G20" s="13">
        <v>100</v>
      </c>
      <c r="H20" s="13">
        <v>100</v>
      </c>
    </row>
    <row r="21" spans="2:10" ht="63" x14ac:dyDescent="0.25">
      <c r="B21" s="4" t="s">
        <v>142</v>
      </c>
      <c r="C21" s="6" t="s">
        <v>146</v>
      </c>
      <c r="D21" s="4" t="s">
        <v>10</v>
      </c>
      <c r="E21" s="26" t="s">
        <v>144</v>
      </c>
      <c r="F21" s="9">
        <v>7</v>
      </c>
      <c r="G21" s="9">
        <v>7</v>
      </c>
      <c r="H21" s="9">
        <v>7</v>
      </c>
    </row>
    <row r="22" spans="2:10" ht="63" x14ac:dyDescent="0.25">
      <c r="B22" s="4" t="s">
        <v>143</v>
      </c>
      <c r="C22" s="6" t="s">
        <v>12</v>
      </c>
      <c r="D22" s="24"/>
      <c r="E22" s="24"/>
      <c r="F22" s="10">
        <v>1456.73</v>
      </c>
      <c r="G22" s="10">
        <v>1456.73</v>
      </c>
      <c r="H22" s="10">
        <v>1456.73</v>
      </c>
    </row>
    <row r="23" spans="2:10" ht="15.75" x14ac:dyDescent="0.25">
      <c r="B23" s="32" t="s">
        <v>28</v>
      </c>
      <c r="C23" s="47" t="s">
        <v>29</v>
      </c>
      <c r="D23" s="47"/>
      <c r="E23" s="47"/>
      <c r="F23" s="47"/>
      <c r="G23" s="47"/>
      <c r="H23" s="47"/>
      <c r="J23" s="2">
        <f>F25+F27+F29+F31+F33+F35+F37+F39+F41+F43+F45+F47</f>
        <v>21926.05</v>
      </c>
    </row>
    <row r="24" spans="2:10" ht="63" x14ac:dyDescent="0.25">
      <c r="B24" s="4" t="s">
        <v>36</v>
      </c>
      <c r="C24" s="6" t="s">
        <v>37</v>
      </c>
      <c r="D24" s="25" t="s">
        <v>38</v>
      </c>
      <c r="E24" s="4" t="s">
        <v>39</v>
      </c>
      <c r="F24" s="8">
        <v>86</v>
      </c>
      <c r="G24" s="8">
        <v>86</v>
      </c>
      <c r="H24" s="8">
        <v>86</v>
      </c>
    </row>
    <row r="25" spans="2:10" ht="63" x14ac:dyDescent="0.25">
      <c r="B25" s="4" t="s">
        <v>40</v>
      </c>
      <c r="C25" s="6" t="s">
        <v>12</v>
      </c>
      <c r="D25" s="4"/>
      <c r="E25" s="4"/>
      <c r="F25" s="10">
        <v>2477.2199999999998</v>
      </c>
      <c r="G25" s="10">
        <v>1913.25</v>
      </c>
      <c r="H25" s="10">
        <f>G25</f>
        <v>1913.25</v>
      </c>
    </row>
    <row r="26" spans="2:10" ht="78.75" x14ac:dyDescent="0.25">
      <c r="B26" s="4" t="s">
        <v>41</v>
      </c>
      <c r="C26" s="6" t="s">
        <v>42</v>
      </c>
      <c r="D26" s="25" t="s">
        <v>43</v>
      </c>
      <c r="E26" s="4" t="s">
        <v>44</v>
      </c>
      <c r="F26" s="8">
        <v>116</v>
      </c>
      <c r="G26" s="8">
        <v>116</v>
      </c>
      <c r="H26" s="8">
        <v>116</v>
      </c>
    </row>
    <row r="27" spans="2:10" ht="63" x14ac:dyDescent="0.25">
      <c r="B27" s="4" t="s">
        <v>45</v>
      </c>
      <c r="C27" s="6" t="s">
        <v>12</v>
      </c>
      <c r="D27" s="4"/>
      <c r="E27" s="4"/>
      <c r="F27" s="10">
        <v>3662.29</v>
      </c>
      <c r="G27" s="10">
        <v>2958.5</v>
      </c>
      <c r="H27" s="10">
        <f>G27</f>
        <v>2958.5</v>
      </c>
      <c r="I27" s="2"/>
    </row>
    <row r="28" spans="2:10" ht="78.75" x14ac:dyDescent="0.25">
      <c r="B28" s="4" t="s">
        <v>46</v>
      </c>
      <c r="C28" s="6" t="s">
        <v>47</v>
      </c>
      <c r="D28" s="25" t="s">
        <v>48</v>
      </c>
      <c r="E28" s="4" t="s">
        <v>39</v>
      </c>
      <c r="F28" s="8">
        <v>7</v>
      </c>
      <c r="G28" s="8">
        <v>7</v>
      </c>
      <c r="H28" s="8">
        <v>7</v>
      </c>
      <c r="I28" s="2"/>
    </row>
    <row r="29" spans="2:10" ht="63" x14ac:dyDescent="0.25">
      <c r="B29" s="4" t="s">
        <v>49</v>
      </c>
      <c r="C29" s="6" t="s">
        <v>12</v>
      </c>
      <c r="D29" s="4"/>
      <c r="E29" s="4"/>
      <c r="F29" s="10">
        <v>2258.16</v>
      </c>
      <c r="G29" s="10">
        <v>2154.17</v>
      </c>
      <c r="H29" s="10">
        <v>2154.17</v>
      </c>
      <c r="I29" s="2"/>
    </row>
    <row r="30" spans="2:10" ht="63" x14ac:dyDescent="0.25">
      <c r="B30" s="4" t="s">
        <v>50</v>
      </c>
      <c r="C30" s="6" t="s">
        <v>51</v>
      </c>
      <c r="D30" s="25" t="s">
        <v>52</v>
      </c>
      <c r="E30" s="4" t="s">
        <v>39</v>
      </c>
      <c r="F30" s="8">
        <v>1</v>
      </c>
      <c r="G30" s="8">
        <v>1</v>
      </c>
      <c r="H30" s="8">
        <v>1</v>
      </c>
      <c r="I30" s="2"/>
    </row>
    <row r="31" spans="2:10" ht="63" x14ac:dyDescent="0.25">
      <c r="B31" s="4" t="s">
        <v>53</v>
      </c>
      <c r="C31" s="6" t="s">
        <v>12</v>
      </c>
      <c r="D31" s="4"/>
      <c r="E31" s="4"/>
      <c r="F31" s="9">
        <v>1201.3800000000001</v>
      </c>
      <c r="G31" s="9">
        <v>855.78</v>
      </c>
      <c r="H31" s="9">
        <v>855.78</v>
      </c>
      <c r="I31" s="2"/>
    </row>
    <row r="32" spans="2:10" ht="63" x14ac:dyDescent="0.25">
      <c r="B32" s="4" t="s">
        <v>54</v>
      </c>
      <c r="C32" s="6" t="s">
        <v>55</v>
      </c>
      <c r="D32" s="25" t="s">
        <v>56</v>
      </c>
      <c r="E32" s="4" t="s">
        <v>39</v>
      </c>
      <c r="F32" s="8">
        <v>54</v>
      </c>
      <c r="G32" s="8">
        <v>54</v>
      </c>
      <c r="H32" s="8">
        <v>54</v>
      </c>
      <c r="I32" s="2"/>
    </row>
    <row r="33" spans="2:12" ht="63" x14ac:dyDescent="0.25">
      <c r="B33" s="4" t="s">
        <v>57</v>
      </c>
      <c r="C33" s="6" t="s">
        <v>12</v>
      </c>
      <c r="D33" s="4"/>
      <c r="E33" s="4"/>
      <c r="F33" s="9">
        <v>1749.46</v>
      </c>
      <c r="G33" s="9">
        <v>1208.5899999999999</v>
      </c>
      <c r="H33" s="9">
        <f>G33</f>
        <v>1208.5899999999999</v>
      </c>
      <c r="I33" s="2"/>
    </row>
    <row r="34" spans="2:12" ht="63" x14ac:dyDescent="0.25">
      <c r="B34" s="4" t="s">
        <v>58</v>
      </c>
      <c r="C34" s="6" t="s">
        <v>59</v>
      </c>
      <c r="D34" s="25" t="s">
        <v>60</v>
      </c>
      <c r="E34" s="4" t="s">
        <v>44</v>
      </c>
      <c r="F34" s="8">
        <v>50</v>
      </c>
      <c r="G34" s="8">
        <v>50</v>
      </c>
      <c r="H34" s="8">
        <v>50</v>
      </c>
      <c r="I34" s="2"/>
    </row>
    <row r="35" spans="2:12" ht="63" x14ac:dyDescent="0.25">
      <c r="B35" s="4" t="s">
        <v>61</v>
      </c>
      <c r="C35" s="6" t="s">
        <v>12</v>
      </c>
      <c r="D35" s="4"/>
      <c r="E35" s="4"/>
      <c r="F35" s="10">
        <v>3441.53</v>
      </c>
      <c r="G35" s="10">
        <v>3008.91</v>
      </c>
      <c r="H35" s="10">
        <f>G35</f>
        <v>3008.91</v>
      </c>
      <c r="I35" s="2"/>
    </row>
    <row r="36" spans="2:12" ht="63" x14ac:dyDescent="0.25">
      <c r="B36" s="4" t="s">
        <v>62</v>
      </c>
      <c r="C36" s="6" t="s">
        <v>63</v>
      </c>
      <c r="D36" s="4" t="s">
        <v>64</v>
      </c>
      <c r="E36" s="4" t="s">
        <v>39</v>
      </c>
      <c r="F36" s="8">
        <v>28</v>
      </c>
      <c r="G36" s="8">
        <v>28</v>
      </c>
      <c r="H36" s="8">
        <v>28</v>
      </c>
      <c r="I36" s="2"/>
    </row>
    <row r="37" spans="2:12" ht="63" x14ac:dyDescent="0.25">
      <c r="B37" s="4" t="s">
        <v>65</v>
      </c>
      <c r="C37" s="6" t="s">
        <v>12</v>
      </c>
      <c r="D37" s="4"/>
      <c r="E37" s="4"/>
      <c r="F37" s="10">
        <v>1821.42</v>
      </c>
      <c r="G37" s="10">
        <v>1519.64</v>
      </c>
      <c r="H37" s="10">
        <v>1519.64</v>
      </c>
      <c r="I37" s="2"/>
    </row>
    <row r="38" spans="2:12" ht="63" x14ac:dyDescent="0.25">
      <c r="B38" s="4" t="s">
        <v>66</v>
      </c>
      <c r="C38" s="6" t="s">
        <v>67</v>
      </c>
      <c r="D38" s="4" t="s">
        <v>68</v>
      </c>
      <c r="E38" s="4" t="s">
        <v>44</v>
      </c>
      <c r="F38" s="8">
        <v>38</v>
      </c>
      <c r="G38" s="8">
        <v>38</v>
      </c>
      <c r="H38" s="8">
        <v>38</v>
      </c>
      <c r="I38" s="2"/>
    </row>
    <row r="39" spans="2:12" ht="63" x14ac:dyDescent="0.25">
      <c r="B39" s="4" t="s">
        <v>69</v>
      </c>
      <c r="C39" s="6" t="s">
        <v>12</v>
      </c>
      <c r="D39" s="4"/>
      <c r="E39" s="4"/>
      <c r="F39" s="10">
        <v>1919.44</v>
      </c>
      <c r="G39" s="10">
        <v>1654.39</v>
      </c>
      <c r="H39" s="10">
        <v>1654.39</v>
      </c>
      <c r="I39" s="2"/>
    </row>
    <row r="40" spans="2:12" ht="63" x14ac:dyDescent="0.25">
      <c r="B40" s="4" t="s">
        <v>70</v>
      </c>
      <c r="C40" s="6" t="s">
        <v>147</v>
      </c>
      <c r="D40" s="25" t="s">
        <v>82</v>
      </c>
      <c r="E40" s="4" t="s">
        <v>39</v>
      </c>
      <c r="F40" s="8">
        <v>37</v>
      </c>
      <c r="G40" s="8">
        <v>37</v>
      </c>
      <c r="H40" s="8">
        <v>37</v>
      </c>
      <c r="I40" s="2"/>
    </row>
    <row r="41" spans="2:12" ht="63" x14ac:dyDescent="0.25">
      <c r="B41" s="4" t="s">
        <v>71</v>
      </c>
      <c r="C41" s="6" t="s">
        <v>12</v>
      </c>
      <c r="D41" s="4"/>
      <c r="E41" s="4"/>
      <c r="F41" s="9">
        <v>591.32000000000005</v>
      </c>
      <c r="G41" s="9">
        <v>503.32</v>
      </c>
      <c r="H41" s="9">
        <v>503.32</v>
      </c>
      <c r="I41" s="2"/>
    </row>
    <row r="42" spans="2:12" ht="63" x14ac:dyDescent="0.25">
      <c r="B42" s="12" t="s">
        <v>72</v>
      </c>
      <c r="C42" s="11" t="s">
        <v>73</v>
      </c>
      <c r="D42" s="4" t="s">
        <v>83</v>
      </c>
      <c r="E42" s="12" t="s">
        <v>44</v>
      </c>
      <c r="F42" s="30">
        <v>32</v>
      </c>
      <c r="G42" s="30">
        <v>32</v>
      </c>
      <c r="H42" s="30">
        <v>32</v>
      </c>
      <c r="I42" s="2"/>
    </row>
    <row r="43" spans="2:12" ht="63" x14ac:dyDescent="0.25">
      <c r="B43" s="4" t="s">
        <v>74</v>
      </c>
      <c r="C43" s="6" t="s">
        <v>12</v>
      </c>
      <c r="D43" s="4"/>
      <c r="E43" s="4"/>
      <c r="F43" s="9">
        <v>1128.96</v>
      </c>
      <c r="G43" s="9">
        <v>1057.57</v>
      </c>
      <c r="H43" s="9">
        <f>G43</f>
        <v>1057.57</v>
      </c>
      <c r="I43" s="2"/>
    </row>
    <row r="44" spans="2:12" ht="63" x14ac:dyDescent="0.25">
      <c r="B44" s="4" t="s">
        <v>75</v>
      </c>
      <c r="C44" s="6" t="s">
        <v>76</v>
      </c>
      <c r="D44" s="25" t="s">
        <v>84</v>
      </c>
      <c r="E44" s="4" t="s">
        <v>39</v>
      </c>
      <c r="F44" s="8">
        <v>12</v>
      </c>
      <c r="G44" s="8">
        <v>12</v>
      </c>
      <c r="H44" s="8">
        <v>12</v>
      </c>
      <c r="I44" s="2"/>
    </row>
    <row r="45" spans="2:12" ht="63" x14ac:dyDescent="0.25">
      <c r="B45" s="4" t="s">
        <v>77</v>
      </c>
      <c r="C45" s="6" t="s">
        <v>12</v>
      </c>
      <c r="D45" s="4"/>
      <c r="E45" s="4"/>
      <c r="F45" s="9">
        <v>245.15</v>
      </c>
      <c r="G45" s="9">
        <v>197.15</v>
      </c>
      <c r="H45" s="9">
        <v>197.15</v>
      </c>
      <c r="I45" s="2"/>
    </row>
    <row r="46" spans="2:12" ht="63" x14ac:dyDescent="0.25">
      <c r="B46" s="4" t="s">
        <v>78</v>
      </c>
      <c r="C46" s="6" t="s">
        <v>79</v>
      </c>
      <c r="D46" s="4" t="s">
        <v>81</v>
      </c>
      <c r="E46" s="4" t="s">
        <v>44</v>
      </c>
      <c r="F46" s="8">
        <v>10</v>
      </c>
      <c r="G46" s="8">
        <v>10</v>
      </c>
      <c r="H46" s="8">
        <v>10</v>
      </c>
      <c r="I46" s="2"/>
    </row>
    <row r="47" spans="2:12" ht="63" x14ac:dyDescent="0.25">
      <c r="B47" s="4" t="s">
        <v>80</v>
      </c>
      <c r="C47" s="6" t="s">
        <v>12</v>
      </c>
      <c r="D47" s="4"/>
      <c r="E47" s="4"/>
      <c r="F47" s="10">
        <v>1429.72</v>
      </c>
      <c r="G47" s="10">
        <v>1245.73</v>
      </c>
      <c r="H47" s="10">
        <v>1245.73</v>
      </c>
      <c r="I47" s="2"/>
      <c r="K47" s="16">
        <f>F25+F27+F29+F31+F33+F35+F37+F39+F41+F43+F45+F47</f>
        <v>21926.05</v>
      </c>
      <c r="L47" s="16">
        <f>G25+G27+G29+G31+G33+G35+G37+G39+G41+G43+G45+G47</f>
        <v>18277</v>
      </c>
    </row>
    <row r="48" spans="2:12" ht="15.75" x14ac:dyDescent="0.25">
      <c r="B48" s="40" t="s">
        <v>85</v>
      </c>
      <c r="C48" s="44" t="s">
        <v>86</v>
      </c>
      <c r="D48" s="45"/>
      <c r="E48" s="45"/>
      <c r="F48" s="45"/>
      <c r="G48" s="45"/>
      <c r="H48" s="46"/>
      <c r="I48" s="2"/>
      <c r="K48" s="31"/>
    </row>
    <row r="49" spans="2:9" ht="78.75" x14ac:dyDescent="0.25">
      <c r="B49" s="4" t="s">
        <v>87</v>
      </c>
      <c r="C49" s="6" t="s">
        <v>88</v>
      </c>
      <c r="D49" s="4" t="s">
        <v>140</v>
      </c>
      <c r="E49" s="4" t="s">
        <v>39</v>
      </c>
      <c r="F49" s="8">
        <v>20</v>
      </c>
      <c r="G49" s="8">
        <v>20</v>
      </c>
      <c r="H49" s="8">
        <v>20</v>
      </c>
      <c r="I49" s="2"/>
    </row>
    <row r="50" spans="2:9" ht="63" x14ac:dyDescent="0.25">
      <c r="B50" s="4" t="s">
        <v>89</v>
      </c>
      <c r="C50" s="6" t="s">
        <v>12</v>
      </c>
      <c r="D50" s="4"/>
      <c r="E50" s="4"/>
      <c r="F50" s="13">
        <v>585.4</v>
      </c>
      <c r="G50" s="9">
        <v>376.37</v>
      </c>
      <c r="H50" s="9">
        <v>376.37</v>
      </c>
      <c r="I50" s="2"/>
    </row>
    <row r="51" spans="2:9" ht="78.75" x14ac:dyDescent="0.25">
      <c r="B51" s="4" t="s">
        <v>92</v>
      </c>
      <c r="C51" s="6" t="s">
        <v>90</v>
      </c>
      <c r="D51" s="4" t="s">
        <v>91</v>
      </c>
      <c r="E51" s="4" t="s">
        <v>44</v>
      </c>
      <c r="F51" s="8">
        <v>30</v>
      </c>
      <c r="G51" s="8">
        <v>30</v>
      </c>
      <c r="H51" s="8">
        <v>30</v>
      </c>
      <c r="I51" s="2"/>
    </row>
    <row r="52" spans="2:9" ht="63" x14ac:dyDescent="0.25">
      <c r="B52" s="4" t="s">
        <v>93</v>
      </c>
      <c r="C52" s="6" t="s">
        <v>12</v>
      </c>
      <c r="D52" s="4"/>
      <c r="E52" s="4"/>
      <c r="F52" s="9">
        <v>577.01</v>
      </c>
      <c r="G52" s="9">
        <v>392.11</v>
      </c>
      <c r="H52" s="9">
        <v>392.11</v>
      </c>
      <c r="I52" s="2"/>
    </row>
    <row r="53" spans="2:9" ht="78.75" x14ac:dyDescent="0.25">
      <c r="B53" s="4" t="s">
        <v>96</v>
      </c>
      <c r="C53" s="6" t="s">
        <v>94</v>
      </c>
      <c r="D53" s="25" t="s">
        <v>95</v>
      </c>
      <c r="E53" s="4" t="s">
        <v>39</v>
      </c>
      <c r="F53" s="8">
        <v>40</v>
      </c>
      <c r="G53" s="8">
        <v>40</v>
      </c>
      <c r="H53" s="8">
        <v>40</v>
      </c>
      <c r="I53" s="2"/>
    </row>
    <row r="54" spans="2:9" ht="63" x14ac:dyDescent="0.25">
      <c r="B54" s="4" t="s">
        <v>97</v>
      </c>
      <c r="C54" s="6" t="s">
        <v>12</v>
      </c>
      <c r="D54" s="4"/>
      <c r="E54" s="4"/>
      <c r="F54" s="10">
        <v>1527.33</v>
      </c>
      <c r="G54" s="10">
        <v>1339.77</v>
      </c>
      <c r="H54" s="10">
        <v>1339.77</v>
      </c>
      <c r="I54" s="2"/>
    </row>
    <row r="55" spans="2:9" ht="78.75" x14ac:dyDescent="0.25">
      <c r="B55" s="4" t="s">
        <v>100</v>
      </c>
      <c r="C55" s="6" t="s">
        <v>98</v>
      </c>
      <c r="D55" s="25" t="s">
        <v>99</v>
      </c>
      <c r="E55" s="4" t="s">
        <v>44</v>
      </c>
      <c r="F55" s="8">
        <v>41</v>
      </c>
      <c r="G55" s="8">
        <v>41</v>
      </c>
      <c r="H55" s="8">
        <v>41</v>
      </c>
      <c r="I55" s="2"/>
    </row>
    <row r="56" spans="2:9" ht="63" x14ac:dyDescent="0.25">
      <c r="B56" s="4" t="s">
        <v>101</v>
      </c>
      <c r="C56" s="6" t="s">
        <v>12</v>
      </c>
      <c r="D56" s="4"/>
      <c r="E56" s="4"/>
      <c r="F56" s="9">
        <v>590.04</v>
      </c>
      <c r="G56" s="9">
        <v>382.65</v>
      </c>
      <c r="H56" s="9">
        <v>382.65</v>
      </c>
      <c r="I56" s="2"/>
    </row>
    <row r="57" spans="2:9" ht="78.75" x14ac:dyDescent="0.25">
      <c r="B57" s="4" t="s">
        <v>104</v>
      </c>
      <c r="C57" s="6" t="s">
        <v>102</v>
      </c>
      <c r="D57" s="25" t="s">
        <v>103</v>
      </c>
      <c r="E57" s="4" t="s">
        <v>39</v>
      </c>
      <c r="F57" s="8">
        <v>10</v>
      </c>
      <c r="G57" s="8">
        <v>10</v>
      </c>
      <c r="H57" s="8">
        <v>10</v>
      </c>
      <c r="I57" s="2"/>
    </row>
    <row r="58" spans="2:9" ht="63" x14ac:dyDescent="0.25">
      <c r="B58" s="4" t="s">
        <v>105</v>
      </c>
      <c r="C58" s="6" t="s">
        <v>12</v>
      </c>
      <c r="D58" s="4"/>
      <c r="E58" s="4"/>
      <c r="F58" s="8">
        <v>390.72</v>
      </c>
      <c r="G58" s="8">
        <v>270.42</v>
      </c>
      <c r="H58" s="8">
        <v>270.42</v>
      </c>
      <c r="I58" s="2"/>
    </row>
    <row r="59" spans="2:9" ht="88.5" customHeight="1" x14ac:dyDescent="0.25">
      <c r="B59" s="4" t="s">
        <v>108</v>
      </c>
      <c r="C59" s="6" t="s">
        <v>106</v>
      </c>
      <c r="D59" s="4" t="s">
        <v>107</v>
      </c>
      <c r="E59" s="4" t="s">
        <v>39</v>
      </c>
      <c r="F59" s="8">
        <v>115</v>
      </c>
      <c r="G59" s="8">
        <v>115</v>
      </c>
      <c r="H59" s="8">
        <v>115</v>
      </c>
      <c r="I59" s="2"/>
    </row>
    <row r="60" spans="2:9" ht="63" x14ac:dyDescent="0.25">
      <c r="B60" s="4" t="s">
        <v>109</v>
      </c>
      <c r="C60" s="6" t="s">
        <v>12</v>
      </c>
      <c r="D60" s="4"/>
      <c r="E60" s="4"/>
      <c r="F60" s="10">
        <v>2043.85</v>
      </c>
      <c r="G60" s="10">
        <v>1513.97</v>
      </c>
      <c r="H60" s="10">
        <v>1513.97</v>
      </c>
      <c r="I60" s="2"/>
    </row>
    <row r="61" spans="2:9" ht="78.75" x14ac:dyDescent="0.25">
      <c r="B61" s="4" t="s">
        <v>112</v>
      </c>
      <c r="C61" s="6" t="s">
        <v>110</v>
      </c>
      <c r="D61" s="25" t="s">
        <v>111</v>
      </c>
      <c r="E61" s="4" t="s">
        <v>44</v>
      </c>
      <c r="F61" s="8">
        <v>110</v>
      </c>
      <c r="G61" s="8">
        <v>110</v>
      </c>
      <c r="H61" s="8">
        <v>110</v>
      </c>
      <c r="I61" s="2"/>
    </row>
    <row r="62" spans="2:9" ht="63" x14ac:dyDescent="0.25">
      <c r="B62" s="4" t="s">
        <v>117</v>
      </c>
      <c r="C62" s="6" t="s">
        <v>12</v>
      </c>
      <c r="D62" s="4"/>
      <c r="E62" s="4"/>
      <c r="F62" s="10">
        <f>4890.2+53.11</f>
        <v>4943.3099999999995</v>
      </c>
      <c r="G62" s="10">
        <v>4008.36</v>
      </c>
      <c r="H62" s="10">
        <v>4008.36</v>
      </c>
      <c r="I62" s="2"/>
    </row>
    <row r="63" spans="2:9" ht="78.75" x14ac:dyDescent="0.25">
      <c r="B63" s="4" t="s">
        <v>113</v>
      </c>
      <c r="C63" s="6" t="s">
        <v>114</v>
      </c>
      <c r="D63" s="25" t="s">
        <v>115</v>
      </c>
      <c r="E63" s="4" t="s">
        <v>44</v>
      </c>
      <c r="F63" s="8">
        <v>46</v>
      </c>
      <c r="G63" s="8">
        <v>46</v>
      </c>
      <c r="H63" s="8">
        <v>46</v>
      </c>
      <c r="I63" s="2"/>
    </row>
    <row r="64" spans="2:9" ht="63" x14ac:dyDescent="0.25">
      <c r="B64" s="4" t="s">
        <v>116</v>
      </c>
      <c r="C64" s="6" t="s">
        <v>12</v>
      </c>
      <c r="D64" s="4"/>
      <c r="E64" s="4"/>
      <c r="F64" s="10">
        <v>2027.55</v>
      </c>
      <c r="G64" s="10">
        <v>1710.91</v>
      </c>
      <c r="H64" s="10">
        <v>1710.91</v>
      </c>
      <c r="I64" s="2"/>
    </row>
    <row r="65" spans="2:12" ht="78.75" x14ac:dyDescent="0.25">
      <c r="B65" s="4" t="s">
        <v>118</v>
      </c>
      <c r="C65" s="6" t="s">
        <v>119</v>
      </c>
      <c r="D65" s="25" t="s">
        <v>120</v>
      </c>
      <c r="E65" s="4" t="s">
        <v>39</v>
      </c>
      <c r="F65" s="8">
        <v>73</v>
      </c>
      <c r="G65" s="8">
        <v>73</v>
      </c>
      <c r="H65" s="8">
        <v>73</v>
      </c>
      <c r="I65" s="2"/>
    </row>
    <row r="66" spans="2:12" ht="63" x14ac:dyDescent="0.25">
      <c r="B66" s="4" t="s">
        <v>121</v>
      </c>
      <c r="C66" s="6" t="s">
        <v>12</v>
      </c>
      <c r="D66" s="4"/>
      <c r="E66" s="4"/>
      <c r="F66" s="10">
        <v>2806.19</v>
      </c>
      <c r="G66" s="10">
        <v>2232.09</v>
      </c>
      <c r="H66" s="10">
        <v>2232.09</v>
      </c>
      <c r="I66" s="2"/>
    </row>
    <row r="67" spans="2:12" ht="78.75" x14ac:dyDescent="0.25">
      <c r="B67" s="4" t="s">
        <v>122</v>
      </c>
      <c r="C67" s="6" t="s">
        <v>123</v>
      </c>
      <c r="D67" s="25" t="s">
        <v>124</v>
      </c>
      <c r="E67" s="4" t="s">
        <v>44</v>
      </c>
      <c r="F67" s="8">
        <v>75</v>
      </c>
      <c r="G67" s="8">
        <v>75</v>
      </c>
      <c r="H67" s="8">
        <v>75</v>
      </c>
      <c r="I67" s="2"/>
    </row>
    <row r="68" spans="2:12" ht="63" x14ac:dyDescent="0.25">
      <c r="B68" s="4" t="s">
        <v>125</v>
      </c>
      <c r="C68" s="6" t="s">
        <v>12</v>
      </c>
      <c r="D68" s="4"/>
      <c r="E68" s="4"/>
      <c r="F68" s="10">
        <v>1594.86</v>
      </c>
      <c r="G68" s="10">
        <v>1125.3</v>
      </c>
      <c r="H68" s="10">
        <v>1125.3</v>
      </c>
      <c r="I68" s="2"/>
    </row>
    <row r="69" spans="2:12" ht="78.75" x14ac:dyDescent="0.25">
      <c r="B69" s="4" t="s">
        <v>126</v>
      </c>
      <c r="C69" s="6" t="s">
        <v>127</v>
      </c>
      <c r="D69" s="4"/>
      <c r="E69" s="4" t="s">
        <v>141</v>
      </c>
      <c r="F69" s="8">
        <v>16380</v>
      </c>
      <c r="G69" s="8">
        <v>27846</v>
      </c>
      <c r="H69" s="8">
        <v>27846</v>
      </c>
      <c r="I69" s="2"/>
    </row>
    <row r="70" spans="2:12" ht="63" x14ac:dyDescent="0.25">
      <c r="B70" s="4" t="s">
        <v>128</v>
      </c>
      <c r="C70" s="6" t="s">
        <v>12</v>
      </c>
      <c r="D70" s="4"/>
      <c r="E70" s="4"/>
      <c r="F70" s="10">
        <v>2873.63</v>
      </c>
      <c r="G70" s="10">
        <v>2582.9899999999998</v>
      </c>
      <c r="H70" s="10">
        <v>2582.9899999999998</v>
      </c>
      <c r="I70" s="2"/>
      <c r="K70" s="15">
        <f>F50+F52+F54+F56+F58+F60+F62+F64+F66+F68+F70</f>
        <v>19959.89</v>
      </c>
    </row>
    <row r="71" spans="2:12" ht="15.75" x14ac:dyDescent="0.25">
      <c r="B71" s="39" t="s">
        <v>129</v>
      </c>
      <c r="C71" s="43" t="s">
        <v>130</v>
      </c>
      <c r="D71" s="43"/>
      <c r="E71" s="43"/>
      <c r="F71" s="43"/>
      <c r="G71" s="43"/>
      <c r="H71" s="43"/>
      <c r="I71" s="2"/>
    </row>
    <row r="72" spans="2:12" ht="78.75" x14ac:dyDescent="0.25">
      <c r="B72" s="4" t="s">
        <v>131</v>
      </c>
      <c r="C72" s="6" t="s">
        <v>132</v>
      </c>
      <c r="D72" s="4" t="s">
        <v>150</v>
      </c>
      <c r="E72" s="4" t="s">
        <v>44</v>
      </c>
      <c r="F72" s="4">
        <v>8</v>
      </c>
      <c r="G72" s="4">
        <v>8</v>
      </c>
      <c r="H72" s="4">
        <v>8</v>
      </c>
      <c r="I72" s="2"/>
    </row>
    <row r="73" spans="2:12" ht="63" x14ac:dyDescent="0.25">
      <c r="B73" s="8" t="s">
        <v>135</v>
      </c>
      <c r="C73" s="6" t="s">
        <v>134</v>
      </c>
      <c r="D73" s="4"/>
      <c r="E73" s="4"/>
      <c r="F73" s="9">
        <v>337.97</v>
      </c>
      <c r="G73" s="9">
        <v>219.98</v>
      </c>
      <c r="H73" s="9">
        <v>219.98</v>
      </c>
      <c r="I73" s="2"/>
    </row>
    <row r="74" spans="2:12" ht="94.5" x14ac:dyDescent="0.25">
      <c r="B74" s="4" t="s">
        <v>149</v>
      </c>
      <c r="C74" s="6" t="s">
        <v>151</v>
      </c>
      <c r="D74" s="4" t="s">
        <v>133</v>
      </c>
      <c r="E74" s="4" t="s">
        <v>44</v>
      </c>
      <c r="F74" s="4">
        <v>6</v>
      </c>
      <c r="G74" s="4">
        <v>6</v>
      </c>
      <c r="H74" s="4">
        <v>6</v>
      </c>
      <c r="I74" s="2"/>
    </row>
    <row r="75" spans="2:12" ht="63" x14ac:dyDescent="0.25">
      <c r="B75" s="8" t="s">
        <v>148</v>
      </c>
      <c r="C75" s="6" t="s">
        <v>134</v>
      </c>
      <c r="D75" s="4"/>
      <c r="E75" s="4"/>
      <c r="F75" s="9">
        <v>525.77</v>
      </c>
      <c r="G75" s="9">
        <v>263.97000000000003</v>
      </c>
      <c r="H75" s="9">
        <v>263.97000000000003</v>
      </c>
      <c r="I75" s="2"/>
    </row>
    <row r="76" spans="2:12" ht="94.5" x14ac:dyDescent="0.25">
      <c r="B76" s="8" t="s">
        <v>137</v>
      </c>
      <c r="C76" s="6" t="s">
        <v>152</v>
      </c>
      <c r="D76" s="4" t="s">
        <v>136</v>
      </c>
      <c r="E76" s="4" t="s">
        <v>44</v>
      </c>
      <c r="F76" s="12">
        <v>24</v>
      </c>
      <c r="G76" s="4">
        <v>24</v>
      </c>
      <c r="H76" s="4">
        <v>24</v>
      </c>
      <c r="I76" s="2"/>
    </row>
    <row r="77" spans="2:12" ht="63" x14ac:dyDescent="0.25">
      <c r="B77" s="8" t="s">
        <v>138</v>
      </c>
      <c r="C77" s="6" t="s">
        <v>12</v>
      </c>
      <c r="D77" s="4"/>
      <c r="E77" s="4"/>
      <c r="F77" s="9">
        <v>632.46</v>
      </c>
      <c r="G77" s="9">
        <v>453.27</v>
      </c>
      <c r="H77" s="9">
        <v>453.27</v>
      </c>
      <c r="I77" s="2"/>
    </row>
    <row r="78" spans="2:12" ht="78.75" x14ac:dyDescent="0.25">
      <c r="B78" s="8" t="s">
        <v>155</v>
      </c>
      <c r="C78" s="6" t="s">
        <v>153</v>
      </c>
      <c r="D78" s="4"/>
      <c r="E78" s="4" t="s">
        <v>139</v>
      </c>
      <c r="F78" s="4">
        <v>7488</v>
      </c>
      <c r="G78" s="4">
        <v>7488</v>
      </c>
      <c r="H78" s="4">
        <v>7488</v>
      </c>
      <c r="I78" s="2"/>
    </row>
    <row r="79" spans="2:12" ht="63" x14ac:dyDescent="0.25">
      <c r="B79" s="8" t="s">
        <v>156</v>
      </c>
      <c r="C79" s="6" t="s">
        <v>12</v>
      </c>
      <c r="D79" s="4"/>
      <c r="E79" s="4"/>
      <c r="F79" s="9">
        <v>358.61</v>
      </c>
      <c r="G79" s="9">
        <v>288.61</v>
      </c>
      <c r="H79" s="9">
        <v>288.61</v>
      </c>
      <c r="I79" s="2"/>
      <c r="K79" s="14">
        <f>F73+F75+F77+F79</f>
        <v>1854.81</v>
      </c>
      <c r="L79" s="14">
        <f>G73+G75+G77+G79</f>
        <v>1225.83</v>
      </c>
    </row>
    <row r="80" spans="2:12" ht="49.5" customHeight="1" x14ac:dyDescent="0.25">
      <c r="B80" s="41"/>
      <c r="C80" s="41"/>
      <c r="D80" s="41"/>
      <c r="E80" s="27"/>
      <c r="F80" s="29"/>
      <c r="G80" s="55"/>
      <c r="H80" s="55"/>
    </row>
  </sheetData>
  <mergeCells count="14">
    <mergeCell ref="B80:D80"/>
    <mergeCell ref="B3:G3"/>
    <mergeCell ref="F1:H1"/>
    <mergeCell ref="C71:H71"/>
    <mergeCell ref="C48:H48"/>
    <mergeCell ref="C23:H23"/>
    <mergeCell ref="C8:H8"/>
    <mergeCell ref="B5:B6"/>
    <mergeCell ref="E5:E6"/>
    <mergeCell ref="D5:D6"/>
    <mergeCell ref="C5:C6"/>
    <mergeCell ref="F5:H5"/>
    <mergeCell ref="G80:H80"/>
    <mergeCell ref="F2:H2"/>
  </mergeCells>
  <hyperlinks>
    <hyperlink ref="D24" location="'прил 2 (2)'!Par1663" display="'прил 2 (2)'!Par1663" xr:uid="{00000000-0004-0000-0000-000000000000}"/>
    <hyperlink ref="D26" location="'прил 2 (2)'!Par1663" display="'прил 2 (2)'!Par1663" xr:uid="{00000000-0004-0000-0000-000001000000}"/>
    <hyperlink ref="D28" location="'прил 2 (2)'!Par1663" display="'прил 2 (2)'!Par1663" xr:uid="{00000000-0004-0000-0000-000002000000}"/>
    <hyperlink ref="D30" location="'прил 2 (2)'!Par1663" display="'прил 2 (2)'!Par1663" xr:uid="{00000000-0004-0000-0000-000003000000}"/>
    <hyperlink ref="D32" location="'прил 2 (2)'!Par1663" display="'прил 2 (2)'!Par1663" xr:uid="{00000000-0004-0000-0000-000004000000}"/>
    <hyperlink ref="D34" location="'прил 2 (2)'!Par1663" display="'прил 2 (2)'!Par1663" xr:uid="{00000000-0004-0000-0000-000005000000}"/>
    <hyperlink ref="D40" location="'прил 2 (2)'!Par1663" display="'прил 2 (2)'!Par1663" xr:uid="{00000000-0004-0000-0000-000006000000}"/>
    <hyperlink ref="D53" location="'прил 2 (2)'!Par1663" display="'прил 2 (2)'!Par1663" xr:uid="{00000000-0004-0000-0000-000007000000}"/>
    <hyperlink ref="D55" location="'прил 2 (2)'!Par1663" display="'прил 2 (2)'!Par1663" xr:uid="{00000000-0004-0000-0000-000008000000}"/>
    <hyperlink ref="D57" location="'прил 2 (2)'!Par1663" display="'прил 2 (2)'!Par1663" xr:uid="{00000000-0004-0000-0000-000009000000}"/>
    <hyperlink ref="D61" location="'прил 2 (2)'!Par1663" display="'прил 2 (2)'!Par1663" xr:uid="{00000000-0004-0000-0000-00000A000000}"/>
    <hyperlink ref="D63" location="'прил 2 (2)'!Par1663" display="'прил 2 (2)'!Par1663" xr:uid="{00000000-0004-0000-0000-00000B000000}"/>
    <hyperlink ref="D65" location="'прил 2 (2)'!Par1663" display="'прил 2 (2)'!Par1663" xr:uid="{00000000-0004-0000-0000-00000C000000}"/>
    <hyperlink ref="D67" location="'прил 2 (2)'!Par1663" display="'прил 2 (2)'!Par1663" xr:uid="{00000000-0004-0000-0000-00000D000000}"/>
  </hyperlinks>
  <pageMargins left="0.70866141732283472" right="0.31496062992125984" top="0.35433070866141736" bottom="0.35433070866141736" header="0.31496062992125984" footer="0.31496062992125984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2 (2)</vt:lpstr>
      <vt:lpstr>'прил 2 (2)'!_GoBack</vt:lpstr>
      <vt:lpstr>'прил 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2025-11-20T07:13:43Z</dcterms:modified>
</cp:coreProperties>
</file>