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FF8C1B32-8893-4300-8729-E57EE00D5D4E}" xr6:coauthVersionLast="47" xr6:coauthVersionMax="47" xr10:uidLastSave="{00000000-0000-0000-0000-000000000000}"/>
  <bookViews>
    <workbookView xWindow="2670" yWindow="0" windowWidth="23895" windowHeight="15480" xr2:uid="{00000000-000D-0000-FFFF-FFFF00000000}"/>
  </bookViews>
  <sheets>
    <sheet name="прил 1" sheetId="1" r:id="rId1"/>
  </sheets>
  <definedNames>
    <definedName name="_xlnm._FilterDatabase" localSheetId="0" hidden="1">'прил 1'!$A$2:$L$13</definedName>
    <definedName name="_xlnm.Print_Area" localSheetId="0">'прил 1'!$A$1:$L$18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9" i="1"/>
  <c r="I17" i="1"/>
  <c r="L17" i="1" l="1"/>
  <c r="L16" i="1" s="1"/>
  <c r="I15" i="1"/>
  <c r="L15" i="1" s="1"/>
  <c r="L14" i="1" s="1"/>
  <c r="I13" i="1"/>
  <c r="L13" i="1" s="1"/>
  <c r="L12" i="1" s="1"/>
  <c r="I8" i="1"/>
  <c r="J9" i="1"/>
  <c r="L11" i="1"/>
  <c r="L10" i="1" s="1"/>
  <c r="K16" i="1"/>
  <c r="J16" i="1" l="1"/>
  <c r="I16" i="1"/>
  <c r="K14" i="1"/>
  <c r="J14" i="1"/>
  <c r="I14" i="1" l="1"/>
  <c r="K12" i="1" l="1"/>
  <c r="J12" i="1"/>
  <c r="I12" i="1"/>
  <c r="K10" i="1"/>
  <c r="J10" i="1"/>
  <c r="I10" i="1"/>
  <c r="K8" i="1"/>
  <c r="J8" i="1"/>
  <c r="L8" i="1" l="1"/>
  <c r="L7" i="1" s="1"/>
  <c r="L6" i="1" s="1"/>
  <c r="L9" i="1"/>
  <c r="K7" i="1"/>
  <c r="J7" i="1" l="1"/>
  <c r="I7" i="1" l="1"/>
  <c r="K6" i="1"/>
  <c r="J6" i="1" s="1"/>
  <c r="I6" i="1" l="1"/>
</calcChain>
</file>

<file path=xl/sharedStrings.xml><?xml version="1.0" encoding="utf-8"?>
<sst xmlns="http://schemas.openxmlformats.org/spreadsheetml/2006/main" count="84" uniqueCount="44">
  <si>
    <t>Код бюджетной классификации</t>
  </si>
  <si>
    <t>ГРБС</t>
  </si>
  <si>
    <t>ЦСР</t>
  </si>
  <si>
    <t>ВР</t>
  </si>
  <si>
    <t>Подпрограмма 2</t>
  </si>
  <si>
    <t>Подпрограмма 1</t>
  </si>
  <si>
    <t>Подпрограмма 3</t>
  </si>
  <si>
    <t>Наименование ГРБС</t>
  </si>
  <si>
    <t>Муниципальная программа</t>
  </si>
  <si>
    <t>"Развитие детско-юношеского спорта и системы подготовки спортивного резерва"</t>
  </si>
  <si>
    <t>"Развитие массовых видов спорта среди детей и подростков в системе подготовки спортивного резерва"</t>
  </si>
  <si>
    <t>Подпрограмма 4</t>
  </si>
  <si>
    <t>"Управление развитием отрасли физической культуры и спорта"</t>
  </si>
  <si>
    <t>"Развитие физической культуры и спорта в городе Шарыпово"</t>
  </si>
  <si>
    <t>«Формирование здорового образа жизни через развитие массовой физической культуры и спорта»</t>
  </si>
  <si>
    <t>Статус (муниципальная программа, подпрограмма)</t>
  </si>
  <si>
    <t>Наименование муниципальной программы, подпрограммы</t>
  </si>
  <si>
    <t>Рз Пр</t>
  </si>
  <si>
    <t>№ п/п</t>
  </si>
  <si>
    <t>1</t>
  </si>
  <si>
    <t>2</t>
  </si>
  <si>
    <t>3</t>
  </si>
  <si>
    <t>4</t>
  </si>
  <si>
    <t>5</t>
  </si>
  <si>
    <t>6</t>
  </si>
  <si>
    <t>7</t>
  </si>
  <si>
    <t>8</t>
  </si>
  <si>
    <t>10</t>
  </si>
  <si>
    <t>11</t>
  </si>
  <si>
    <t>12</t>
  </si>
  <si>
    <t>Х</t>
  </si>
  <si>
    <t>план</t>
  </si>
  <si>
    <t>всего расходные обязательства:</t>
  </si>
  <si>
    <t>Информация о ресурсном обеспечении муниципальной программы муниципального образования города Шарыпово Красноярского края за счет средств бюджета города Шарыпово, в том числе средств, поступивших из бюджетов других уровней бюджетной системы и бюджетов государственных внебюджетных фондов.</t>
  </si>
  <si>
    <t>отдел СиМП Администрации города Шарыпово</t>
  </si>
  <si>
    <t>Итого по программе</t>
  </si>
  <si>
    <t>2025 г.</t>
  </si>
  <si>
    <t>Подпрограмма 5</t>
  </si>
  <si>
    <t xml:space="preserve">«Развитие адаптивной физической культуры и спорта в городе Шарыпово» </t>
  </si>
  <si>
    <t>2026 г.</t>
  </si>
  <si>
    <t>2027 г.</t>
  </si>
  <si>
    <t>Итого на очередной финансовый год и плановый период 2025-2027 годы</t>
  </si>
  <si>
    <t>9</t>
  </si>
  <si>
    <t xml:space="preserve">Приложение № 1 
к постановлению Администрации города Шарыпово
от «20» ноября 2025 г. № 264
Приложение № 2 к муниципальной программе «Развитие физической культуры и спорта в городе Шарыпово», утвержденной Постановлением  
Администрации города Шарыпово от 04.10.2013 № 239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</si>
</sst>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righ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8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FFC9C9"/>
      <color rgb="FFF797C0"/>
      <color rgb="FFFF69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view="pageBreakPreview" zoomScale="90" zoomScaleNormal="40" zoomScaleSheetLayoutView="90" workbookViewId="0">
      <selection activeCell="I1" sqref="I1"/>
    </sheetView>
  </sheetViews>
  <sheetFormatPr defaultColWidth="9.140625" defaultRowHeight="15" x14ac:dyDescent="0.25"/>
  <cols>
    <col min="1" max="1" width="7.5703125" style="1" customWidth="1"/>
    <col min="2" max="2" width="22.28515625" style="1" customWidth="1"/>
    <col min="3" max="3" width="43" style="1" customWidth="1"/>
    <col min="4" max="4" width="38.28515625" style="1" customWidth="1"/>
    <col min="5" max="5" width="9.140625" style="1"/>
    <col min="6" max="6" width="8.7109375" style="1" customWidth="1"/>
    <col min="7" max="7" width="14.42578125" style="2" customWidth="1"/>
    <col min="8" max="8" width="9.5703125" style="1" customWidth="1"/>
    <col min="9" max="9" width="20" style="1" customWidth="1"/>
    <col min="10" max="11" width="21.42578125" style="1" customWidth="1"/>
    <col min="12" max="12" width="25.28515625" style="1" customWidth="1"/>
    <col min="13" max="14" width="9.140625" style="1"/>
    <col min="15" max="17" width="10.28515625" style="1" bestFit="1" customWidth="1"/>
    <col min="18" max="16384" width="9.140625" style="1"/>
  </cols>
  <sheetData>
    <row r="1" spans="1:13" ht="99" customHeight="1" x14ac:dyDescent="0.25">
      <c r="I1" s="3"/>
      <c r="J1" s="25" t="s">
        <v>43</v>
      </c>
      <c r="K1" s="25"/>
      <c r="L1" s="25"/>
    </row>
    <row r="2" spans="1:13" ht="59.25" customHeight="1" x14ac:dyDescent="0.25">
      <c r="A2" s="30" t="s">
        <v>33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3" ht="32.25" customHeight="1" x14ac:dyDescent="0.25">
      <c r="A3" s="31" t="s">
        <v>18</v>
      </c>
      <c r="B3" s="31" t="s">
        <v>15</v>
      </c>
      <c r="C3" s="31" t="s">
        <v>16</v>
      </c>
      <c r="D3" s="31" t="s">
        <v>7</v>
      </c>
      <c r="E3" s="35" t="s">
        <v>0</v>
      </c>
      <c r="F3" s="36"/>
      <c r="G3" s="36"/>
      <c r="H3" s="37"/>
      <c r="I3" s="24" t="s">
        <v>36</v>
      </c>
      <c r="J3" s="24" t="s">
        <v>39</v>
      </c>
      <c r="K3" s="24" t="s">
        <v>40</v>
      </c>
      <c r="L3" s="29" t="s">
        <v>41</v>
      </c>
    </row>
    <row r="4" spans="1:13" ht="45" customHeight="1" x14ac:dyDescent="0.25">
      <c r="A4" s="38"/>
      <c r="B4" s="38"/>
      <c r="C4" s="38"/>
      <c r="D4" s="38"/>
      <c r="E4" s="15" t="s">
        <v>1</v>
      </c>
      <c r="F4" s="15" t="s">
        <v>17</v>
      </c>
      <c r="G4" s="4" t="s">
        <v>2</v>
      </c>
      <c r="H4" s="15" t="s">
        <v>3</v>
      </c>
      <c r="I4" s="24" t="s">
        <v>31</v>
      </c>
      <c r="J4" s="24" t="s">
        <v>31</v>
      </c>
      <c r="K4" s="24" t="s">
        <v>31</v>
      </c>
      <c r="L4" s="29"/>
    </row>
    <row r="5" spans="1:13" s="20" customFormat="1" ht="11.25" x14ac:dyDescent="0.25">
      <c r="A5" s="17" t="s">
        <v>19</v>
      </c>
      <c r="B5" s="17" t="s">
        <v>20</v>
      </c>
      <c r="C5" s="17" t="s">
        <v>21</v>
      </c>
      <c r="D5" s="17" t="s">
        <v>22</v>
      </c>
      <c r="E5" s="18" t="s">
        <v>23</v>
      </c>
      <c r="F5" s="18" t="s">
        <v>24</v>
      </c>
      <c r="G5" s="19" t="s">
        <v>25</v>
      </c>
      <c r="H5" s="18" t="s">
        <v>26</v>
      </c>
      <c r="I5" s="18" t="s">
        <v>42</v>
      </c>
      <c r="J5" s="18" t="s">
        <v>27</v>
      </c>
      <c r="K5" s="18" t="s">
        <v>28</v>
      </c>
      <c r="L5" s="18" t="s">
        <v>29</v>
      </c>
    </row>
    <row r="6" spans="1:13" s="10" customFormat="1" ht="57" customHeight="1" x14ac:dyDescent="0.25">
      <c r="A6" s="15">
        <v>1</v>
      </c>
      <c r="B6" s="31" t="s">
        <v>8</v>
      </c>
      <c r="C6" s="15" t="s">
        <v>13</v>
      </c>
      <c r="D6" s="15" t="s">
        <v>34</v>
      </c>
      <c r="E6" s="7" t="s">
        <v>30</v>
      </c>
      <c r="F6" s="7" t="s">
        <v>30</v>
      </c>
      <c r="G6" s="6" t="s">
        <v>30</v>
      </c>
      <c r="H6" s="7" t="s">
        <v>30</v>
      </c>
      <c r="I6" s="7">
        <f>I7</f>
        <v>281589.11</v>
      </c>
      <c r="J6" s="7">
        <f>J7</f>
        <v>127289.41999999998</v>
      </c>
      <c r="K6" s="7">
        <f>K7</f>
        <v>122289.41999999998</v>
      </c>
      <c r="L6" s="7">
        <f>L7</f>
        <v>531167.95000000007</v>
      </c>
    </row>
    <row r="7" spans="1:13" ht="25.5" customHeight="1" x14ac:dyDescent="0.25">
      <c r="A7" s="15">
        <v>2</v>
      </c>
      <c r="B7" s="32"/>
      <c r="C7" s="15" t="s">
        <v>35</v>
      </c>
      <c r="D7" s="15" t="s">
        <v>32</v>
      </c>
      <c r="E7" s="7"/>
      <c r="F7" s="7"/>
      <c r="G7" s="6"/>
      <c r="H7" s="7"/>
      <c r="I7" s="7">
        <f>I8+I10+I12+I14+I16</f>
        <v>281589.11</v>
      </c>
      <c r="J7" s="7">
        <f>J8+J10+J12+J14+J16</f>
        <v>127289.41999999998</v>
      </c>
      <c r="K7" s="7">
        <f>K8+K10+K12+K14+K16</f>
        <v>122289.41999999998</v>
      </c>
      <c r="L7" s="7">
        <f>L8+L10+L12+L14+L16</f>
        <v>531167.95000000007</v>
      </c>
    </row>
    <row r="8" spans="1:13" s="10" customFormat="1" ht="56.25" customHeight="1" x14ac:dyDescent="0.25">
      <c r="A8" s="15">
        <v>3</v>
      </c>
      <c r="B8" s="33" t="s">
        <v>5</v>
      </c>
      <c r="C8" s="15" t="s">
        <v>14</v>
      </c>
      <c r="D8" s="15" t="s">
        <v>34</v>
      </c>
      <c r="E8" s="6" t="s">
        <v>30</v>
      </c>
      <c r="F8" s="6" t="s">
        <v>30</v>
      </c>
      <c r="G8" s="6" t="s">
        <v>30</v>
      </c>
      <c r="H8" s="6" t="s">
        <v>30</v>
      </c>
      <c r="I8" s="7">
        <f>I9</f>
        <v>227188.90000000002</v>
      </c>
      <c r="J8" s="7">
        <f>J9</f>
        <v>86486.14</v>
      </c>
      <c r="K8" s="7">
        <f>K9</f>
        <v>81486.14</v>
      </c>
      <c r="L8" s="7">
        <f>I8+J8+K8</f>
        <v>395161.18000000005</v>
      </c>
    </row>
    <row r="9" spans="1:13" s="10" customFormat="1" ht="24.75" customHeight="1" x14ac:dyDescent="0.25">
      <c r="A9" s="15">
        <v>4</v>
      </c>
      <c r="B9" s="34"/>
      <c r="C9" s="15" t="s">
        <v>35</v>
      </c>
      <c r="D9" s="15" t="s">
        <v>32</v>
      </c>
      <c r="E9" s="6"/>
      <c r="F9" s="6"/>
      <c r="G9" s="6"/>
      <c r="H9" s="6"/>
      <c r="I9" s="7">
        <f>130486.14+9417.92+60915.6+9795+1929.01+4800+3160+6735.23-50</f>
        <v>227188.90000000002</v>
      </c>
      <c r="J9" s="7">
        <f>81486.14+5000</f>
        <v>86486.14</v>
      </c>
      <c r="K9" s="7">
        <v>81486.14</v>
      </c>
      <c r="L9" s="7">
        <f>I9+J9+K9</f>
        <v>395161.18000000005</v>
      </c>
    </row>
    <row r="10" spans="1:13" s="12" customFormat="1" ht="56.25" customHeight="1" x14ac:dyDescent="0.25">
      <c r="A10" s="15">
        <v>5</v>
      </c>
      <c r="B10" s="27" t="s">
        <v>4</v>
      </c>
      <c r="C10" s="14" t="s">
        <v>9</v>
      </c>
      <c r="D10" s="15" t="s">
        <v>34</v>
      </c>
      <c r="E10" s="5" t="s">
        <v>30</v>
      </c>
      <c r="F10" s="5" t="s">
        <v>30</v>
      </c>
      <c r="G10" s="5" t="s">
        <v>30</v>
      </c>
      <c r="H10" s="5" t="s">
        <v>30</v>
      </c>
      <c r="I10" s="16">
        <f>I11</f>
        <v>25124.94</v>
      </c>
      <c r="J10" s="16">
        <f>J11</f>
        <v>18541.830000000002</v>
      </c>
      <c r="K10" s="16">
        <f>K11</f>
        <v>18541.830000000002</v>
      </c>
      <c r="L10" s="16">
        <f>L11</f>
        <v>62208.600000000006</v>
      </c>
      <c r="M10" s="11"/>
    </row>
    <row r="11" spans="1:13" s="13" customFormat="1" ht="25.5" customHeight="1" x14ac:dyDescent="0.25">
      <c r="A11" s="15">
        <v>6</v>
      </c>
      <c r="B11" s="28"/>
      <c r="C11" s="15" t="s">
        <v>35</v>
      </c>
      <c r="D11" s="15" t="s">
        <v>32</v>
      </c>
      <c r="E11" s="6"/>
      <c r="F11" s="6"/>
      <c r="G11" s="6"/>
      <c r="H11" s="6"/>
      <c r="I11" s="7">
        <f>24517.68+557.26+50</f>
        <v>25124.94</v>
      </c>
      <c r="J11" s="7">
        <v>18541.830000000002</v>
      </c>
      <c r="K11" s="7">
        <v>18541.830000000002</v>
      </c>
      <c r="L11" s="7">
        <f>I11+J11+K11</f>
        <v>62208.600000000006</v>
      </c>
    </row>
    <row r="12" spans="1:13" s="12" customFormat="1" ht="57" customHeight="1" x14ac:dyDescent="0.25">
      <c r="A12" s="15">
        <v>7</v>
      </c>
      <c r="B12" s="27" t="s">
        <v>6</v>
      </c>
      <c r="C12" s="15" t="s">
        <v>10</v>
      </c>
      <c r="D12" s="15" t="s">
        <v>34</v>
      </c>
      <c r="E12" s="6" t="s">
        <v>30</v>
      </c>
      <c r="F12" s="6" t="s">
        <v>30</v>
      </c>
      <c r="G12" s="6" t="s">
        <v>30</v>
      </c>
      <c r="H12" s="6" t="s">
        <v>30</v>
      </c>
      <c r="I12" s="7">
        <f>I13</f>
        <v>22086.79</v>
      </c>
      <c r="J12" s="7">
        <f>J13</f>
        <v>17098.71</v>
      </c>
      <c r="K12" s="7">
        <f>K13</f>
        <v>17098.71</v>
      </c>
      <c r="L12" s="7">
        <f>L13</f>
        <v>56284.21</v>
      </c>
    </row>
    <row r="13" spans="1:13" s="13" customFormat="1" ht="25.5" customHeight="1" x14ac:dyDescent="0.25">
      <c r="A13" s="15">
        <v>8</v>
      </c>
      <c r="B13" s="28"/>
      <c r="C13" s="15" t="s">
        <v>35</v>
      </c>
      <c r="D13" s="15" t="s">
        <v>32</v>
      </c>
      <c r="E13" s="6"/>
      <c r="F13" s="6"/>
      <c r="G13" s="6"/>
      <c r="H13" s="6"/>
      <c r="I13" s="7">
        <f>21324.74-161.7+923.75</f>
        <v>22086.79</v>
      </c>
      <c r="J13" s="7">
        <v>17098.71</v>
      </c>
      <c r="K13" s="7">
        <v>17098.71</v>
      </c>
      <c r="L13" s="7">
        <f>I13+J13+K13</f>
        <v>56284.21</v>
      </c>
    </row>
    <row r="14" spans="1:13" s="13" customFormat="1" ht="56.25" customHeight="1" x14ac:dyDescent="0.25">
      <c r="A14" s="15">
        <v>9</v>
      </c>
      <c r="B14" s="27" t="s">
        <v>11</v>
      </c>
      <c r="C14" s="15" t="s">
        <v>12</v>
      </c>
      <c r="D14" s="15" t="s">
        <v>34</v>
      </c>
      <c r="E14" s="6" t="s">
        <v>30</v>
      </c>
      <c r="F14" s="6" t="s">
        <v>30</v>
      </c>
      <c r="G14" s="6" t="s">
        <v>30</v>
      </c>
      <c r="H14" s="6" t="s">
        <v>30</v>
      </c>
      <c r="I14" s="7">
        <f t="shared" ref="I14:K16" si="0">I15</f>
        <v>4596.8100000000004</v>
      </c>
      <c r="J14" s="7">
        <f t="shared" si="0"/>
        <v>3925.81</v>
      </c>
      <c r="K14" s="7">
        <f t="shared" si="0"/>
        <v>3925.81</v>
      </c>
      <c r="L14" s="7">
        <f>L15</f>
        <v>12448.43</v>
      </c>
    </row>
    <row r="15" spans="1:13" s="13" customFormat="1" ht="25.5" customHeight="1" x14ac:dyDescent="0.25">
      <c r="A15" s="15">
        <v>10</v>
      </c>
      <c r="B15" s="28"/>
      <c r="C15" s="15" t="s">
        <v>35</v>
      </c>
      <c r="D15" s="15" t="s">
        <v>32</v>
      </c>
      <c r="E15" s="6"/>
      <c r="F15" s="6"/>
      <c r="G15" s="6"/>
      <c r="H15" s="6"/>
      <c r="I15" s="7">
        <f>4516.81+80</f>
        <v>4596.8100000000004</v>
      </c>
      <c r="J15" s="7">
        <v>3925.81</v>
      </c>
      <c r="K15" s="7">
        <v>3925.81</v>
      </c>
      <c r="L15" s="7">
        <f>I15+J15+K15</f>
        <v>12448.43</v>
      </c>
    </row>
    <row r="16" spans="1:13" s="13" customFormat="1" ht="57" customHeight="1" x14ac:dyDescent="0.25">
      <c r="A16" s="15">
        <v>11</v>
      </c>
      <c r="B16" s="27" t="s">
        <v>37</v>
      </c>
      <c r="C16" s="23" t="s">
        <v>38</v>
      </c>
      <c r="D16" s="15" t="s">
        <v>34</v>
      </c>
      <c r="E16" s="6" t="s">
        <v>30</v>
      </c>
      <c r="F16" s="6" t="s">
        <v>30</v>
      </c>
      <c r="G16" s="6" t="s">
        <v>30</v>
      </c>
      <c r="H16" s="6" t="s">
        <v>30</v>
      </c>
      <c r="I16" s="7">
        <f t="shared" si="0"/>
        <v>2591.6699999999996</v>
      </c>
      <c r="J16" s="7">
        <f t="shared" si="0"/>
        <v>1236.93</v>
      </c>
      <c r="K16" s="7">
        <f t="shared" si="0"/>
        <v>1236.93</v>
      </c>
      <c r="L16" s="7">
        <f>L17</f>
        <v>5065.53</v>
      </c>
    </row>
    <row r="17" spans="1:12" s="13" customFormat="1" ht="25.5" customHeight="1" x14ac:dyDescent="0.25">
      <c r="A17" s="15">
        <v>12</v>
      </c>
      <c r="B17" s="28"/>
      <c r="C17" s="15" t="s">
        <v>35</v>
      </c>
      <c r="D17" s="15" t="s">
        <v>32</v>
      </c>
      <c r="E17" s="6"/>
      <c r="F17" s="6"/>
      <c r="G17" s="6"/>
      <c r="H17" s="6"/>
      <c r="I17" s="7">
        <f>2303.68+161.7+126.29</f>
        <v>2591.6699999999996</v>
      </c>
      <c r="J17" s="7">
        <v>1236.93</v>
      </c>
      <c r="K17" s="7">
        <v>1236.93</v>
      </c>
      <c r="L17" s="7">
        <f>I17+J17+K17</f>
        <v>5065.53</v>
      </c>
    </row>
    <row r="18" spans="1:12" ht="50.25" customHeight="1" x14ac:dyDescent="0.25">
      <c r="A18" s="26"/>
      <c r="B18" s="26"/>
      <c r="C18" s="26"/>
      <c r="D18" s="9"/>
      <c r="E18" s="9"/>
      <c r="F18" s="9"/>
      <c r="G18" s="8"/>
      <c r="H18" s="9"/>
      <c r="I18" s="21"/>
      <c r="J18" s="21"/>
      <c r="K18" s="21"/>
      <c r="L18" s="22"/>
    </row>
  </sheetData>
  <mergeCells count="15">
    <mergeCell ref="J1:L1"/>
    <mergeCell ref="A18:C18"/>
    <mergeCell ref="B12:B13"/>
    <mergeCell ref="B14:B15"/>
    <mergeCell ref="B16:B17"/>
    <mergeCell ref="L3:L4"/>
    <mergeCell ref="A2:L2"/>
    <mergeCell ref="B6:B7"/>
    <mergeCell ref="B8:B9"/>
    <mergeCell ref="E3:H3"/>
    <mergeCell ref="A3:A4"/>
    <mergeCell ref="B3:B4"/>
    <mergeCell ref="D3:D4"/>
    <mergeCell ref="B10:B11"/>
    <mergeCell ref="C3:C4"/>
  </mergeCells>
  <pageMargins left="0.70866141732283472" right="0.31496062992125984" top="0.35433070866141736" bottom="0.35433070866141736" header="0.31496062992125984" footer="0.31496062992125984"/>
  <pageSetup paperSize="9" scale="54" fitToHeight="14" orientation="landscape" r:id="rId1"/>
  <rowBreaks count="1" manualBreakCount="1">
    <brk id="18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1</vt:lpstr>
      <vt:lpstr>'прил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2025-11-20T07:11:28Z</dcterms:modified>
</cp:coreProperties>
</file>